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/>
  </bookViews>
  <sheets>
    <sheet name="College Participation (p52-53)" sheetId="1" r:id="rId1"/>
    <sheet name="College Completion (p54-55)" sheetId="5" r:id="rId2"/>
    <sheet name="Workforce Align (p56-59)" sheetId="13" r:id="rId3"/>
    <sheet name="All Achiev Gaps (53-61)" sheetId="12" r:id="rId4"/>
  </sheets>
  <externalReferences>
    <externalReference r:id="rId5"/>
  </externalReferences>
  <definedNames>
    <definedName name="TrendAssessValues" localSheetId="2">'[1]College Participation (p72-73)'!$S$1:$S$3</definedName>
    <definedName name="TrendAssessValues">'College Participation (p52-53)'!$S$1:$S$3</definedName>
    <definedName name="TrendChoices">'All Achiev Gaps (53-61)'!$AV$1:$AV$3</definedName>
  </definedNames>
  <calcPr calcId="125725"/>
</workbook>
</file>

<file path=xl/calcChain.xml><?xml version="1.0" encoding="utf-8"?>
<calcChain xmlns="http://schemas.openxmlformats.org/spreadsheetml/2006/main">
  <c r="M9" i="12"/>
  <c r="AB9"/>
  <c r="M15"/>
  <c r="AB15"/>
  <c r="M21"/>
  <c r="AB21"/>
  <c r="M30"/>
  <c r="O30"/>
  <c r="AB30"/>
  <c r="AD30"/>
  <c r="M37"/>
  <c r="O37"/>
  <c r="AB37"/>
  <c r="AD37"/>
  <c r="M44"/>
  <c r="O44"/>
  <c r="AB44"/>
  <c r="AD44"/>
  <c r="M52"/>
  <c r="O52"/>
  <c r="AB52"/>
  <c r="AD52"/>
  <c r="M53"/>
  <c r="O53"/>
  <c r="AB53"/>
  <c r="AD53"/>
  <c r="M54"/>
  <c r="O54"/>
  <c r="AB54"/>
  <c r="AD54"/>
  <c r="M56"/>
  <c r="O56"/>
  <c r="AB56"/>
  <c r="AD56"/>
  <c r="M57"/>
  <c r="O57"/>
  <c r="AB57"/>
  <c r="AD57"/>
  <c r="M58"/>
  <c r="O58"/>
  <c r="AB58"/>
  <c r="AD58"/>
  <c r="M60"/>
  <c r="O60"/>
  <c r="AB60"/>
  <c r="AD60"/>
  <c r="M61"/>
  <c r="O61"/>
  <c r="AB61"/>
  <c r="AD61"/>
  <c r="M62"/>
  <c r="O62"/>
  <c r="AB62"/>
  <c r="AD62"/>
  <c r="M68"/>
  <c r="O68"/>
  <c r="AB68"/>
  <c r="AD68"/>
  <c r="M69"/>
  <c r="O69"/>
  <c r="AB69"/>
  <c r="AD69"/>
  <c r="M70"/>
  <c r="O70"/>
  <c r="AB70"/>
  <c r="AD70"/>
  <c r="M72"/>
  <c r="O72"/>
  <c r="AB72"/>
  <c r="AD72"/>
  <c r="M73"/>
  <c r="O73"/>
  <c r="AB73"/>
  <c r="AD73"/>
  <c r="M74"/>
  <c r="O74"/>
  <c r="AB74"/>
  <c r="AD74"/>
  <c r="M76"/>
  <c r="O76"/>
  <c r="AB76"/>
  <c r="AD76"/>
  <c r="M77"/>
  <c r="O77"/>
  <c r="AB77"/>
  <c r="AD77"/>
  <c r="M78"/>
  <c r="O78"/>
  <c r="AB78"/>
  <c r="AD78"/>
  <c r="M83"/>
  <c r="O83"/>
  <c r="AB83"/>
  <c r="AD83"/>
  <c r="M84"/>
  <c r="O84"/>
  <c r="AB84"/>
  <c r="AD84"/>
  <c r="M85"/>
  <c r="O85"/>
  <c r="AB85"/>
  <c r="AD85"/>
  <c r="M87"/>
  <c r="O87"/>
  <c r="AB87"/>
  <c r="AD87"/>
  <c r="M88"/>
  <c r="O88"/>
  <c r="AB88"/>
  <c r="AD88"/>
  <c r="M89"/>
  <c r="O89"/>
  <c r="AB89"/>
  <c r="AD89"/>
  <c r="M91"/>
  <c r="O91"/>
  <c r="AB91"/>
  <c r="AD91"/>
  <c r="M92"/>
  <c r="O92"/>
  <c r="AB92"/>
  <c r="AD92"/>
  <c r="M93"/>
  <c r="O93"/>
  <c r="AB93"/>
  <c r="AD93"/>
  <c r="M98"/>
  <c r="O98"/>
  <c r="AB98"/>
  <c r="AD98"/>
  <c r="M99"/>
  <c r="O99"/>
  <c r="AB99"/>
  <c r="AD99"/>
  <c r="D100"/>
  <c r="F100"/>
  <c r="G100"/>
  <c r="H100"/>
  <c r="I100"/>
  <c r="J100"/>
  <c r="S100"/>
  <c r="U100"/>
  <c r="V100"/>
  <c r="W100"/>
  <c r="X100"/>
  <c r="Y100"/>
  <c r="AD100" s="1"/>
  <c r="M106"/>
  <c r="AB106"/>
  <c r="M107"/>
  <c r="AB107"/>
  <c r="D108"/>
  <c r="F108"/>
  <c r="G108"/>
  <c r="H108"/>
  <c r="I108"/>
  <c r="J108"/>
  <c r="S108"/>
  <c r="U108"/>
  <c r="V108"/>
  <c r="W108"/>
  <c r="X108"/>
  <c r="Y108"/>
  <c r="M113"/>
  <c r="O113"/>
  <c r="AB113"/>
  <c r="AD113"/>
  <c r="M114"/>
  <c r="O114"/>
  <c r="AB114"/>
  <c r="AD114"/>
  <c r="D115"/>
  <c r="F115"/>
  <c r="G115"/>
  <c r="H115"/>
  <c r="I115"/>
  <c r="J115"/>
  <c r="S115"/>
  <c r="U115"/>
  <c r="V115"/>
  <c r="W115"/>
  <c r="X115"/>
  <c r="Y115"/>
  <c r="M120"/>
  <c r="O120"/>
  <c r="AB120"/>
  <c r="AD120"/>
  <c r="M121"/>
  <c r="O121"/>
  <c r="AB121"/>
  <c r="AD121"/>
  <c r="D122"/>
  <c r="F122"/>
  <c r="G122"/>
  <c r="H122"/>
  <c r="I122"/>
  <c r="J122"/>
  <c r="S122"/>
  <c r="U122"/>
  <c r="V122"/>
  <c r="W122"/>
  <c r="X122"/>
  <c r="Y122"/>
  <c r="M127"/>
  <c r="O127"/>
  <c r="AB127"/>
  <c r="AD127"/>
  <c r="M128"/>
  <c r="O128"/>
  <c r="AB128"/>
  <c r="AD128"/>
  <c r="D129"/>
  <c r="F129"/>
  <c r="G129"/>
  <c r="H129"/>
  <c r="I129"/>
  <c r="J129"/>
  <c r="S129"/>
  <c r="U129"/>
  <c r="V129"/>
  <c r="W129"/>
  <c r="X129"/>
  <c r="Y129"/>
  <c r="O53" i="1"/>
  <c r="M53"/>
  <c r="O24" i="5"/>
  <c r="M24"/>
  <c r="O17"/>
  <c r="M17"/>
  <c r="O10"/>
  <c r="M10"/>
  <c r="O46" i="1"/>
  <c r="M46"/>
  <c r="O37"/>
  <c r="O36"/>
  <c r="O35"/>
  <c r="M37"/>
  <c r="M36"/>
  <c r="M35"/>
  <c r="O30"/>
  <c r="O29"/>
  <c r="O28"/>
  <c r="M30"/>
  <c r="M29"/>
  <c r="M28"/>
  <c r="O23"/>
  <c r="O22"/>
  <c r="O21"/>
  <c r="M22"/>
  <c r="M23"/>
  <c r="M21"/>
  <c r="M100" i="12" l="1"/>
  <c r="M108"/>
  <c r="AD129"/>
  <c r="AD122"/>
  <c r="AD115"/>
  <c r="O100"/>
  <c r="AB100"/>
  <c r="AB129"/>
  <c r="AB122"/>
  <c r="AB115"/>
  <c r="O129"/>
  <c r="M129"/>
  <c r="O122"/>
  <c r="M122"/>
  <c r="O115"/>
  <c r="M115"/>
  <c r="AB108"/>
</calcChain>
</file>

<file path=xl/comments1.xml><?xml version="1.0" encoding="utf-8"?>
<comments xmlns="http://schemas.openxmlformats.org/spreadsheetml/2006/main">
  <authors>
    <author>sriley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sriley:</t>
        </r>
        <r>
          <rPr>
            <sz val="9"/>
            <color indexed="81"/>
            <rFont val="Tahoma"/>
            <family val="2"/>
          </rPr>
          <t xml:space="preserve">
update using ATD Segment Outcome - CCs Graduation Rate - sheet - CC total
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sriley:</t>
        </r>
        <r>
          <rPr>
            <sz val="9"/>
            <color indexed="81"/>
            <rFont val="Tahoma"/>
            <family val="2"/>
          </rPr>
          <t xml:space="preserve">
update using ATD Segment Outcome - CCs Graduation Rate - sheet - CC total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sriley:</t>
        </r>
        <r>
          <rPr>
            <sz val="9"/>
            <color indexed="81"/>
            <rFont val="Tahoma"/>
            <family val="2"/>
          </rPr>
          <t xml:space="preserve">
used SU Combined three year cohort graduation rate - all states
MA
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 xml:space="preserve">sriley: ccs-sus-uss graduation rate - sus sheet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4" authorId="0">
      <text>
        <r>
          <rPr>
            <b/>
            <sz val="9"/>
            <color indexed="81"/>
            <rFont val="Tahoma"/>
            <family val="2"/>
          </rPr>
          <t>sriley:</t>
        </r>
        <r>
          <rPr>
            <sz val="9"/>
            <color indexed="81"/>
            <rFont val="Tahoma"/>
            <family val="2"/>
          </rPr>
          <t xml:space="preserve">
sriley:
used Universities Combined three year cohort graduation rate - all states
MA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 xml:space="preserve">sriley:sriley: ccs-sus-uss graduation rate - uss sheet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 xml:space="preserve">sriley:
updated this from VSA Segment Outcomes- sheet Fall 2008(6 years later)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sriley:</t>
        </r>
        <r>
          <rPr>
            <sz val="9"/>
            <color indexed="81"/>
            <rFont val="Tahoma"/>
            <family val="2"/>
          </rPr>
          <t xml:space="preserve">
sriley:
updated this from VSA Segment Outcomes- sheet Fall 2008(6 years later)</t>
        </r>
      </text>
    </comment>
  </commentList>
</comments>
</file>

<file path=xl/comments2.xml><?xml version="1.0" encoding="utf-8"?>
<comments xmlns="http://schemas.openxmlformats.org/spreadsheetml/2006/main">
  <authors>
    <author>sriley</author>
  </authors>
  <commentList>
    <comment ref="D106" authorId="0">
      <text>
        <r>
          <rPr>
            <b/>
            <sz val="9"/>
            <color indexed="81"/>
            <rFont val="Tahoma"/>
            <family val="2"/>
          </rPr>
          <t>sriley:</t>
        </r>
        <r>
          <rPr>
            <sz val="9"/>
            <color indexed="81"/>
            <rFont val="Tahoma"/>
            <family val="2"/>
          </rPr>
          <t xml:space="preserve">
updated this using ATD Segment Outcome - sheet CC GradRate by Race-Gender-Inc - Seg
</t>
        </r>
      </text>
    </comment>
  </commentList>
</comments>
</file>

<file path=xl/sharedStrings.xml><?xml version="1.0" encoding="utf-8"?>
<sst xmlns="http://schemas.openxmlformats.org/spreadsheetml/2006/main" count="906" uniqueCount="195">
  <si>
    <t>Massachusetts</t>
  </si>
  <si>
    <t>Leading States</t>
  </si>
  <si>
    <t>National Average</t>
  </si>
  <si>
    <t>Community Colleges</t>
  </si>
  <si>
    <t>State Universities</t>
  </si>
  <si>
    <t>UMass</t>
  </si>
  <si>
    <t>% of High School Seniors Scoring Proficient in Math</t>
  </si>
  <si>
    <t>Current</t>
  </si>
  <si>
    <t>Trend</t>
  </si>
  <si>
    <t>2007-09</t>
  </si>
  <si>
    <t>2009-11</t>
  </si>
  <si>
    <t>2010-12</t>
  </si>
  <si>
    <t>% of Recent High School Graduates Enrolling in Remedial Courses - Any Subject</t>
  </si>
  <si>
    <t>College Enrollment Rates of Recent High School Graduates</t>
  </si>
  <si>
    <t>College Enrollment Rates of 18- to 24-Year-Olds</t>
  </si>
  <si>
    <t>Fall 2010</t>
  </si>
  <si>
    <t>Fall 2006</t>
  </si>
  <si>
    <t>Fall 2008</t>
  </si>
  <si>
    <t>With national comparisons and trends where available</t>
  </si>
  <si>
    <t>Community Colleges Six-Year Success Rate</t>
  </si>
  <si>
    <t>State Universities Six-Year Graduation Rate of First-Time Freshmen</t>
  </si>
  <si>
    <t>UMass Six-Year Graduation Rate of First-Time Freshmen</t>
  </si>
  <si>
    <t>State Universities Six-Year Graduation Rate of Students Who Transfer In</t>
  </si>
  <si>
    <t>UMass Six-Year Graduation Rate of Students Who Transfer In</t>
  </si>
  <si>
    <t>-</t>
  </si>
  <si>
    <t>&gt;&gt; For Achievement Gaps in College Participation, see:</t>
  </si>
  <si>
    <t>College Readiness Rates</t>
  </si>
  <si>
    <t>College Enrollment Rates</t>
  </si>
  <si>
    <t>Graduation and Student Success Rates</t>
  </si>
  <si>
    <t>&gt;&gt; For Achievement Gaps in College Completion, see:</t>
  </si>
  <si>
    <t>Trends and Projections in College Attainment</t>
  </si>
  <si>
    <t>State Universities Bachelor's Degrees in All Fields</t>
  </si>
  <si>
    <t>UMass Bachelor's Degrees in All Fields</t>
  </si>
  <si>
    <t>MA projected need</t>
  </si>
  <si>
    <t>MA projected growth</t>
  </si>
  <si>
    <t>MA actual</t>
  </si>
  <si>
    <t>Massachusetts compared with 60% by 2010-2020 goal</t>
  </si>
  <si>
    <t>% of Recent High School Graduates Enrolling in Remedial Courses - Math</t>
  </si>
  <si>
    <t>Trend (Three-year averages)</t>
  </si>
  <si>
    <t>www.mass.edu/visionproject</t>
  </si>
  <si>
    <t>% of Recent High School Graduates Enrolling in Remedial Courses - English</t>
  </si>
  <si>
    <t>% of High School Seniors Scoring Proficient in Reading</t>
  </si>
  <si>
    <t>5-Yr</t>
  </si>
  <si>
    <t>Imp</t>
  </si>
  <si>
    <t>Flat</t>
  </si>
  <si>
    <t>Dec</t>
  </si>
  <si>
    <t>Values for Trend Assessment Dropdown:</t>
  </si>
  <si>
    <t>MA Trend Assessment</t>
  </si>
  <si>
    <t>6-Yr</t>
  </si>
  <si>
    <t>Fall 2012</t>
  </si>
  <si>
    <t>Note: Updated recent year and trend. Trend numbers lower because earlier WICHE estimates of HS grads were too low.</t>
  </si>
  <si>
    <t>Leading State</t>
  </si>
  <si>
    <t>2011-2013</t>
  </si>
  <si>
    <t>2010-2012</t>
  </si>
  <si>
    <t>2011-13</t>
  </si>
  <si>
    <t>2012-14</t>
  </si>
  <si>
    <t>2013-15</t>
  </si>
  <si>
    <t>2008 - 2010</t>
  </si>
  <si>
    <t>2009 - 2011</t>
  </si>
  <si>
    <t>2012-2014</t>
  </si>
  <si>
    <t>Fall 2014</t>
  </si>
  <si>
    <t>1-Yr</t>
  </si>
  <si>
    <t xml:space="preserve">Note: Leading State rate and Comparison Group average from 2009. </t>
  </si>
  <si>
    <t>8-Yr</t>
  </si>
  <si>
    <r>
      <t xml:space="preserve">All data from </t>
    </r>
    <r>
      <rPr>
        <i/>
        <sz val="11"/>
        <color indexed="8"/>
        <rFont val="Calibri"/>
        <family val="2"/>
      </rPr>
      <t>The Degree Gap</t>
    </r>
    <r>
      <rPr>
        <sz val="11"/>
        <color theme="1"/>
        <rFont val="Calibri"/>
        <family val="2"/>
        <scheme val="minor"/>
      </rPr>
      <t xml:space="preserve">, the fourth annual report on the Vision Project, released by the Massachusetts Department of Higher Education in June 2016. More info at: </t>
    </r>
  </si>
  <si>
    <t>UMass -- Latino/White Gap</t>
  </si>
  <si>
    <t>UMass -- White Rate</t>
  </si>
  <si>
    <t>UMass -- Latino Rate</t>
  </si>
  <si>
    <t>MA State Universities -- Latino/White Gap</t>
  </si>
  <si>
    <t>MA State Universities -- African-American/White Gap</t>
  </si>
  <si>
    <t>MA State Universities -- White Rate</t>
  </si>
  <si>
    <t>MA State Universities -- Latino Rate</t>
  </si>
  <si>
    <t>MA State Universities -- African-American Rate</t>
  </si>
  <si>
    <t>MA Community Colleges -- Latino/White Gap</t>
  </si>
  <si>
    <t>MA Community Colleges -- African-American/White Gap</t>
  </si>
  <si>
    <t>MA Community Colleges -- White Rate</t>
  </si>
  <si>
    <t>MA Community Colleges -- Latino Rate</t>
  </si>
  <si>
    <t>MA Community Colleges -- African-American Rate</t>
  </si>
  <si>
    <t>2008-10</t>
  </si>
  <si>
    <t>Massachusetts -- Latino/White Gap</t>
  </si>
  <si>
    <t>Massachusetts -- African-American/White Gap</t>
  </si>
  <si>
    <t>Massachusetts -- White Rate</t>
  </si>
  <si>
    <t>Massachusetts -- Latino Rate</t>
  </si>
  <si>
    <t>Massachusetts -- African-American Rate</t>
  </si>
  <si>
    <t>Remedial English -- Latino/White Gap</t>
  </si>
  <si>
    <t>UMass -- Remedial English  -- African-American/White Gap</t>
  </si>
  <si>
    <t>Remedial English -- White Rate</t>
  </si>
  <si>
    <t>UMass -- Remedial English -- White Rate</t>
  </si>
  <si>
    <t>Remedial English -- Latino Rate</t>
  </si>
  <si>
    <t>UMass -- Remedial English -- African-American Rate</t>
  </si>
  <si>
    <t>Remedial Math -- Latino/White Gap</t>
  </si>
  <si>
    <t>UMass -- Remedial Math -- African-American/White Gap</t>
  </si>
  <si>
    <t>Remedial Math -- White Rate</t>
  </si>
  <si>
    <t>UMass -- Remedial Math -- White Rate</t>
  </si>
  <si>
    <t>Remedial Math -- Latino Rate</t>
  </si>
  <si>
    <t>UMass -- Remedial Math -- African-American Rate</t>
  </si>
  <si>
    <t>Any Remedial -- Latino/White Gap</t>
  </si>
  <si>
    <t>UMass -- Any Remedial -- African-American/White Gap</t>
  </si>
  <si>
    <t>Any Remedial -- White Rate</t>
  </si>
  <si>
    <t>UMass -- Any Remedial -- White Rate</t>
  </si>
  <si>
    <t>Any Remedial -- Latino Rate</t>
  </si>
  <si>
    <t>UMass -- Any Remedial -- African-American Rate</t>
  </si>
  <si>
    <t>MA SUs -- Remedial English  -- African-American/White Gap</t>
  </si>
  <si>
    <t>MA SUs -- Remedial English -- White Rate</t>
  </si>
  <si>
    <t>MA SUs -- Remedial English -- African-American Rate</t>
  </si>
  <si>
    <t>MA SUs -- Remedial Math -- African-American/White Gap</t>
  </si>
  <si>
    <t>MA SUs -- Remedial Math -- White Rate</t>
  </si>
  <si>
    <t>MA SUs -- Remedial Math -- African-American Rate</t>
  </si>
  <si>
    <t>Any Remedial  -- Latino/White Gap</t>
  </si>
  <si>
    <t>MA SUs -- Any Remedial -- African-American/White Gap</t>
  </si>
  <si>
    <t>MA SUs -- Any Remedial -- White Rate</t>
  </si>
  <si>
    <t>MA SUs -- Any Remedial -- African-American Rate</t>
  </si>
  <si>
    <t>Remedial English  -- Latino/White Gap</t>
  </si>
  <si>
    <t>MA CCs -- Remedial English  -- African-American/White Gap</t>
  </si>
  <si>
    <t>MA CCs -- Remedial English -- White Rate</t>
  </si>
  <si>
    <t>MA CCs -- Remedial English -- African-American Rate</t>
  </si>
  <si>
    <t>MA CCs -- Remedial Math -- African-American/White Gap</t>
  </si>
  <si>
    <t>MA CCs -- Remedial Math -- White Rate</t>
  </si>
  <si>
    <t>MA CCs -- Remedial Math -- African-American Rate</t>
  </si>
  <si>
    <t>MA CCs -- Any Remedial -- African-American/White Gap</t>
  </si>
  <si>
    <t>MA CCs -- Any Remedial -- White Rate</t>
  </si>
  <si>
    <t>MA CCs -- Any Remedial -- African-American Rate</t>
  </si>
  <si>
    <t>Parental Education Gaps in % of High School Seniors Scoring Proficient in English (page 73)</t>
  </si>
  <si>
    <t>.</t>
  </si>
  <si>
    <t>Parental Education Gaps in % of High School Seniors Scoring Proficient in Math (page 73)</t>
  </si>
  <si>
    <t>In College Participation - with national comparisons (page 73)</t>
  </si>
  <si>
    <t>Parental Education Gaps</t>
  </si>
  <si>
    <t>Latino/White Gaps</t>
  </si>
  <si>
    <t>African-American/White Gaps</t>
  </si>
  <si>
    <t>In College Participation - with national comparisons (page 53)</t>
  </si>
  <si>
    <t>African-American/White Gaps in % of High School Seniors Scoring Proficient in Math (page 53)</t>
  </si>
  <si>
    <t>African-American/White Gaps in % of High School Seniors Scoring Proficient in Reading (page 53)</t>
  </si>
  <si>
    <t>African-American/White Gaps in College Enrollment Rates of 18- to 24-Year-Olds (page 53)</t>
  </si>
  <si>
    <t>Latino/White Gaps in % of High School Seniors Scoring Proficient in Math (page 53)</t>
  </si>
  <si>
    <t>Latino/White Gaps in % of High School Seniors Scoring Proficient in Reading (page 53)</t>
  </si>
  <si>
    <t>Latino/White Gaps in College Enrollment Rates of 18- to 24-Year-Olds (page 53)</t>
  </si>
  <si>
    <t>In College Completion - with national comparisons (page 55)</t>
  </si>
  <si>
    <t>African-American/White Gaps in Community Colleges Three-Year Graduation Rate (page 55)</t>
  </si>
  <si>
    <t>African-American/White Gaps in State Universities Six-Year Graduation Rate (page 55)</t>
  </si>
  <si>
    <t>African-American/White Gaps in UMass Six-Year Graduation Rate (page 55)</t>
  </si>
  <si>
    <t>In College Participation - MA-only data (page 60)</t>
  </si>
  <si>
    <t>Community Colleges -- African-American/White Gaps in % of Recent High School Graduates Enrolling in a Remedial Course (page 60)</t>
  </si>
  <si>
    <t>State Universities -- African-American/White Gaps in % of Recent High School Graduates Enrolling in Remedial Math Courses (page 60)</t>
  </si>
  <si>
    <t>UMass -- African-American/White Gaps in % of Recent High School Graduates Enrolling in Remedial English Courses (page 60)</t>
  </si>
  <si>
    <t>African-American/White Gaps in College Enrollment Rates of Recent Public High School Graduates (page 60)</t>
  </si>
  <si>
    <t>In College Completion  - MA-only data (page 60)</t>
  </si>
  <si>
    <t>African-American/White Gaps in Community College Six-Year Success Rate (page 60)</t>
  </si>
  <si>
    <t>African-American/White Gaps in Community Colleges Three-Year Graduation Rate (page 60)</t>
  </si>
  <si>
    <t>African-American/White Gaps in State Universities Six-Year Graduation Rate (page 60)</t>
  </si>
  <si>
    <t>African-American/White Gaps in UMass Six-Year Graduation Rate (page 60)</t>
  </si>
  <si>
    <t>Latino/White Gaps in Community Colleges Three-Year Graduation Rate (page 55)</t>
  </si>
  <si>
    <t>Latino/White Gaps in State Universities Six-Year Graduation Rate (page 55)</t>
  </si>
  <si>
    <t>Latino/White Gaps in UMass Six-Year Graduation Rate (page 55)</t>
  </si>
  <si>
    <t>In College Participation - MA-only data (page 61)</t>
  </si>
  <si>
    <t>Community Colleges -- Latino/White Gaps in % of Recent High School Graduates Enrolling in Remedial Courses (page 61)</t>
  </si>
  <si>
    <t>State Universities -- Latino/White Gaps in % of Recent High School Graduates Enrolling in Remedial Math Courses (page 61)</t>
  </si>
  <si>
    <t>UMass -- Latino/White Gaps in % of Recent High School Graduates Enrolling in Remedial English Courses (page 61)</t>
  </si>
  <si>
    <t>Latino/White Gaps in College Enrollment Rates of Recent Public High School Graduates (page 61)</t>
  </si>
  <si>
    <t>In College Completion  - MA-only data (page 61)</t>
  </si>
  <si>
    <t>Latino/White Gaps in Community College Six-Year Success Rate (page 61)</t>
  </si>
  <si>
    <t>Latino/White Gaps in Community Colleges Three-Year Graduation Rate (page 61)</t>
  </si>
  <si>
    <t>Latino/White Gaps in State Universities Six-Year Graduation Rate (page 61)</t>
  </si>
  <si>
    <t>Latino/White Gaps in UMass Six-Year Graduation Rate (page 61)</t>
  </si>
  <si>
    <t>All Achiev Gaps (53-61)</t>
  </si>
  <si>
    <t>Community Colleges Associate Degrees in All Fields</t>
  </si>
  <si>
    <t>Degree Production in High Need Fields</t>
  </si>
  <si>
    <t>Production and Share for High Need Degrees</t>
  </si>
  <si>
    <t>Community Colleges Associate Degrees in High-Need Fields</t>
  </si>
  <si>
    <t>Health Care #</t>
  </si>
  <si>
    <t>Health Care Share %</t>
  </si>
  <si>
    <t>STEM #</t>
  </si>
  <si>
    <t>STEM Share %</t>
  </si>
  <si>
    <t>All Other Fields #</t>
  </si>
  <si>
    <t>All Other Fields Share %</t>
  </si>
  <si>
    <t>State Universities &amp; UMass Bachelor's Degrees Awarded in High-Need Fields</t>
  </si>
  <si>
    <t>Business and Finance #</t>
  </si>
  <si>
    <t>Business and Finance Share %</t>
  </si>
  <si>
    <t>Year-to-Year Percent Change</t>
  </si>
  <si>
    <t xml:space="preserve">Community Colleges Associate Degrees </t>
  </si>
  <si>
    <t>2010–2011</t>
  </si>
  <si>
    <t>2011–2012</t>
  </si>
  <si>
    <t>2012–2013</t>
  </si>
  <si>
    <t>2013–2014</t>
  </si>
  <si>
    <t>2014–2015</t>
  </si>
  <si>
    <t>Health Care</t>
  </si>
  <si>
    <t>STEM</t>
  </si>
  <si>
    <t>All Other Fields</t>
  </si>
  <si>
    <t>State Universities &amp; UMass Bachelor's Degrees</t>
  </si>
  <si>
    <t>Business and Finance</t>
  </si>
  <si>
    <t>&gt;&gt; For Achievement Gaps in Workforce Alignment, see:</t>
  </si>
  <si>
    <t>All Achiev Gaps (p72-81)'!A102</t>
  </si>
  <si>
    <r>
      <t xml:space="preserve">All data from </t>
    </r>
    <r>
      <rPr>
        <i/>
        <sz val="11"/>
        <color indexed="8"/>
        <rFont val="Calibri"/>
        <family val="2"/>
      </rPr>
      <t>Degrees of Urgency</t>
    </r>
    <r>
      <rPr>
        <sz val="11"/>
        <color theme="1"/>
        <rFont val="Calibri"/>
        <family val="2"/>
        <scheme val="minor"/>
      </rPr>
      <t xml:space="preserve">, the third annual report on the Vision Project, released by the Massachusetts Department of Higher Education in October 2014. More info at: </t>
    </r>
  </si>
  <si>
    <t>College Participation (page 52–53)</t>
  </si>
  <si>
    <t>College Completion (page 54–55)</t>
  </si>
  <si>
    <t>Workforce Alignment (pages 56-59)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</si>
</sst>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0.0"/>
  </numFmts>
  <fonts count="56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rgb="FFEF2B2D"/>
      <name val="Calibri"/>
      <family val="2"/>
      <scheme val="minor"/>
    </font>
    <font>
      <b/>
      <sz val="18"/>
      <color rgb="FF00B3BE"/>
      <name val="Calibri"/>
      <family val="2"/>
      <scheme val="minor"/>
    </font>
    <font>
      <b/>
      <sz val="14"/>
      <color rgb="FF00B3BE"/>
      <name val="Calibri"/>
      <family val="2"/>
      <scheme val="minor"/>
    </font>
    <font>
      <b/>
      <sz val="18"/>
      <color rgb="FF00A551"/>
      <name val="Calibri"/>
      <family val="2"/>
      <scheme val="minor"/>
    </font>
    <font>
      <b/>
      <sz val="14"/>
      <color rgb="FF00A551"/>
      <name val="Calibri"/>
      <family val="2"/>
      <scheme val="minor"/>
    </font>
    <font>
      <b/>
      <sz val="14"/>
      <color rgb="FFEF2B2D"/>
      <name val="Calibri"/>
      <family val="2"/>
      <scheme val="minor"/>
    </font>
    <font>
      <b/>
      <i/>
      <sz val="14"/>
      <color rgb="FFEF2B2D"/>
      <name val="Calibri"/>
      <family val="2"/>
      <scheme val="minor"/>
    </font>
    <font>
      <b/>
      <i/>
      <sz val="14"/>
      <color rgb="FF00B3BE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</font>
    <font>
      <sz val="8"/>
      <color rgb="FF000000"/>
      <name val="Arial"/>
    </font>
    <font>
      <sz val="8"/>
      <color rgb="FF000000"/>
      <name val="Arial"/>
      <family val="2"/>
    </font>
    <font>
      <b/>
      <sz val="8"/>
      <color theme="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Tahoma"/>
      <family val="2"/>
    </font>
    <font>
      <sz val="12"/>
      <color rgb="FF000000"/>
      <name val="Calibri"/>
      <family val="2"/>
      <scheme val="minor"/>
    </font>
    <font>
      <b/>
      <sz val="18"/>
      <color rgb="FF872B93"/>
      <name val="Calibri"/>
      <family val="2"/>
      <scheme val="minor"/>
    </font>
    <font>
      <b/>
      <i/>
      <sz val="14"/>
      <color rgb="FF00A55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5B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DFD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</borders>
  <cellStyleXfs count="8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6" applyNumberFormat="0" applyAlignment="0" applyProtection="0"/>
    <xf numFmtId="0" fontId="32" fillId="9" borderId="7" applyNumberFormat="0" applyAlignment="0" applyProtection="0"/>
    <xf numFmtId="0" fontId="33" fillId="9" borderId="6" applyNumberFormat="0" applyAlignment="0" applyProtection="0"/>
    <xf numFmtId="0" fontId="34" fillId="0" borderId="8" applyNumberFormat="0" applyFill="0" applyAlignment="0" applyProtection="0"/>
    <xf numFmtId="0" fontId="4" fillId="10" borderId="9" applyNumberFormat="0" applyAlignment="0" applyProtection="0"/>
    <xf numFmtId="0" fontId="35" fillId="0" borderId="0" applyNumberFormat="0" applyFill="0" applyBorder="0" applyAlignment="0" applyProtection="0"/>
    <xf numFmtId="0" fontId="3" fillId="11" borderId="10" applyNumberFormat="0" applyFont="0" applyAlignment="0" applyProtection="0"/>
    <xf numFmtId="0" fontId="36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3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7" fillId="35" borderId="0" applyNumberFormat="0" applyBorder="0" applyAlignment="0" applyProtection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0" fontId="38" fillId="0" borderId="0"/>
    <xf numFmtId="0" fontId="22" fillId="0" borderId="0"/>
    <xf numFmtId="9" fontId="2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38" fillId="0" borderId="0" applyFont="0" applyFill="0" applyBorder="0" applyAlignment="0" applyProtection="0"/>
    <xf numFmtId="0" fontId="43" fillId="0" borderId="0"/>
    <xf numFmtId="0" fontId="44" fillId="0" borderId="0"/>
    <xf numFmtId="0" fontId="45" fillId="0" borderId="0"/>
    <xf numFmtId="0" fontId="1" fillId="0" borderId="0"/>
    <xf numFmtId="0" fontId="1" fillId="0" borderId="0"/>
    <xf numFmtId="9" fontId="38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22" fillId="0" borderId="0"/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</cellStyleXfs>
  <cellXfs count="188">
    <xf numFmtId="0" fontId="0" fillId="0" borderId="0" xfId="0"/>
    <xf numFmtId="0" fontId="6" fillId="0" borderId="0" xfId="0" applyFont="1"/>
    <xf numFmtId="9" fontId="0" fillId="0" borderId="0" xfId="0" applyNumberFormat="1"/>
    <xf numFmtId="0" fontId="6" fillId="0" borderId="0" xfId="0" applyFont="1" applyAlignment="1">
      <alignment horizontal="right"/>
    </xf>
    <xf numFmtId="9" fontId="0" fillId="0" borderId="0" xfId="0" applyNumberFormat="1" applyAlignment="1">
      <alignment horizontal="right"/>
    </xf>
    <xf numFmtId="0" fontId="7" fillId="0" borderId="0" xfId="0" applyFont="1"/>
    <xf numFmtId="9" fontId="3" fillId="0" borderId="0" xfId="3" applyFont="1"/>
    <xf numFmtId="0" fontId="6" fillId="0" borderId="0" xfId="0" applyFont="1" applyAlignment="1"/>
    <xf numFmtId="0" fontId="8" fillId="0" borderId="0" xfId="0" applyFont="1" applyAlignment="1">
      <alignment horizontal="left"/>
    </xf>
    <xf numFmtId="1" fontId="0" fillId="0" borderId="0" xfId="0" applyNumberFormat="1"/>
    <xf numFmtId="0" fontId="6" fillId="0" borderId="0" xfId="0" applyFont="1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0" applyFill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9" fontId="0" fillId="0" borderId="0" xfId="0" quotePrefix="1" applyNumberFormat="1" applyFill="1" applyAlignment="1">
      <alignment horizontal="right"/>
    </xf>
    <xf numFmtId="9" fontId="0" fillId="0" borderId="0" xfId="0" applyNumberFormat="1" applyFill="1"/>
    <xf numFmtId="9" fontId="3" fillId="0" borderId="0" xfId="3" applyFont="1" applyFill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9" fontId="3" fillId="0" borderId="0" xfId="3" applyFont="1"/>
    <xf numFmtId="0" fontId="0" fillId="0" borderId="0" xfId="0" applyFill="1" applyBorder="1"/>
    <xf numFmtId="0" fontId="0" fillId="0" borderId="0" xfId="0" applyFill="1" applyBorder="1" applyAlignment="1"/>
    <xf numFmtId="0" fontId="5" fillId="0" borderId="0" xfId="1" applyAlignment="1" applyProtection="1"/>
    <xf numFmtId="0" fontId="15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quotePrefix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1" xfId="0" applyNumberFormat="1" applyBorder="1"/>
    <xf numFmtId="9" fontId="0" fillId="0" borderId="1" xfId="0" applyNumberFormat="1" applyBorder="1" applyAlignment="1">
      <alignment horizontal="right"/>
    </xf>
    <xf numFmtId="9" fontId="0" fillId="0" borderId="1" xfId="0" quotePrefix="1" applyNumberFormat="1" applyFill="1" applyBorder="1" applyAlignment="1">
      <alignment horizontal="right"/>
    </xf>
    <xf numFmtId="1" fontId="0" fillId="0" borderId="1" xfId="0" applyNumberFormat="1" applyBorder="1"/>
    <xf numFmtId="1" fontId="0" fillId="0" borderId="1" xfId="0" applyNumberFormat="1" applyFill="1" applyBorder="1" applyAlignment="1">
      <alignment horizontal="right"/>
    </xf>
    <xf numFmtId="1" fontId="3" fillId="0" borderId="1" xfId="3" quotePrefix="1" applyNumberFormat="1" applyFont="1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0" fillId="0" borderId="1" xfId="0" quotePrefix="1" applyNumberFormat="1" applyFill="1" applyBorder="1" applyAlignment="1">
      <alignment horizontal="right"/>
    </xf>
    <xf numFmtId="0" fontId="0" fillId="0" borderId="0" xfId="0" applyAlignment="1">
      <alignment horizontal="left" vertical="center"/>
    </xf>
    <xf numFmtId="164" fontId="6" fillId="0" borderId="1" xfId="6" applyNumberFormat="1" applyFont="1" applyBorder="1"/>
    <xf numFmtId="0" fontId="0" fillId="0" borderId="1" xfId="0" applyBorder="1"/>
    <xf numFmtId="164" fontId="0" fillId="0" borderId="1" xfId="6" applyNumberFormat="1" applyFont="1" applyBorder="1"/>
    <xf numFmtId="164" fontId="0" fillId="0" borderId="2" xfId="6" applyNumberFormat="1" applyFont="1" applyBorder="1"/>
    <xf numFmtId="164" fontId="0" fillId="0" borderId="0" xfId="6" applyNumberFormat="1" applyFont="1" applyBorder="1"/>
    <xf numFmtId="164" fontId="6" fillId="0" borderId="2" xfId="6" applyNumberFormat="1" applyFont="1" applyBorder="1"/>
    <xf numFmtId="0" fontId="21" fillId="0" borderId="0" xfId="0" applyFont="1" applyAlignment="1">
      <alignment horizontal="right"/>
    </xf>
    <xf numFmtId="165" fontId="0" fillId="0" borderId="0" xfId="0" applyNumberFormat="1"/>
    <xf numFmtId="165" fontId="40" fillId="36" borderId="12" xfId="3" applyNumberFormat="1" applyFont="1" applyFill="1" applyBorder="1"/>
    <xf numFmtId="9" fontId="40" fillId="0" borderId="14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9" fontId="0" fillId="0" borderId="1" xfId="0" applyNumberFormat="1" applyBorder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1" xfId="0" applyNumberFormat="1" applyBorder="1"/>
    <xf numFmtId="9" fontId="0" fillId="0" borderId="1" xfId="0" applyNumberFormat="1" applyBorder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1" xfId="0" applyNumberFormat="1" applyBorder="1"/>
    <xf numFmtId="0" fontId="6" fillId="0" borderId="0" xfId="0" applyFont="1" applyAlignment="1">
      <alignment horizontal="right"/>
    </xf>
    <xf numFmtId="9" fontId="0" fillId="0" borderId="1" xfId="0" applyNumberFormat="1" applyBorder="1" applyAlignment="1">
      <alignment horizontal="right"/>
    </xf>
    <xf numFmtId="9" fontId="0" fillId="0" borderId="0" xfId="0" applyNumberFormat="1" applyAlignment="1">
      <alignment horizontal="right"/>
    </xf>
    <xf numFmtId="9" fontId="0" fillId="0" borderId="1" xfId="0" applyNumberFormat="1" applyBorder="1"/>
    <xf numFmtId="165" fontId="40" fillId="37" borderId="16" xfId="0" applyNumberFormat="1" applyFont="1" applyFill="1" applyBorder="1"/>
    <xf numFmtId="165" fontId="40" fillId="36" borderId="13" xfId="3" applyNumberFormat="1" applyFont="1" applyFill="1" applyBorder="1"/>
    <xf numFmtId="165" fontId="40" fillId="36" borderId="13" xfId="0" applyNumberFormat="1" applyFont="1" applyFill="1" applyBorder="1"/>
    <xf numFmtId="165" fontId="3" fillId="0" borderId="15" xfId="3" applyNumberFormat="1" applyFont="1" applyFill="1" applyBorder="1"/>
    <xf numFmtId="165" fontId="6" fillId="37" borderId="17" xfId="0" applyNumberFormat="1" applyFont="1" applyFill="1" applyBorder="1"/>
    <xf numFmtId="165" fontId="0" fillId="0" borderId="0" xfId="3" applyNumberFormat="1" applyFont="1"/>
    <xf numFmtId="9" fontId="0" fillId="0" borderId="0" xfId="0" applyNumberFormat="1" applyFont="1" applyAlignment="1">
      <alignment horizontal="right"/>
    </xf>
    <xf numFmtId="9" fontId="0" fillId="0" borderId="1" xfId="0" applyNumberFormat="1" applyBorder="1" applyAlignment="1"/>
    <xf numFmtId="9" fontId="0" fillId="0" borderId="1" xfId="0" applyNumberFormat="1" applyBorder="1" applyAlignment="1"/>
    <xf numFmtId="165" fontId="0" fillId="0" borderId="0" xfId="0" applyNumberFormat="1"/>
    <xf numFmtId="164" fontId="6" fillId="0" borderId="0" xfId="6" applyNumberFormat="1" applyFont="1" applyBorder="1"/>
    <xf numFmtId="0" fontId="0" fillId="0" borderId="0" xfId="0"/>
    <xf numFmtId="0" fontId="6" fillId="0" borderId="0" xfId="0" applyFont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1" fontId="20" fillId="0" borderId="0" xfId="3" applyNumberFormat="1" applyFont="1"/>
    <xf numFmtId="1" fontId="6" fillId="0" borderId="0" xfId="3" applyNumberFormat="1" applyFont="1" applyAlignment="1">
      <alignment horizontal="right"/>
    </xf>
    <xf numFmtId="0" fontId="4" fillId="0" borderId="0" xfId="0" applyFont="1" applyFill="1"/>
    <xf numFmtId="0" fontId="0" fillId="0" borderId="1" xfId="0" applyBorder="1" applyAlignment="1">
      <alignment horizontal="right"/>
    </xf>
    <xf numFmtId="1" fontId="3" fillId="0" borderId="1" xfId="3" applyNumberFormat="1" applyFont="1" applyBorder="1"/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/>
    <xf numFmtId="1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right" wrapText="1"/>
    </xf>
    <xf numFmtId="0" fontId="11" fillId="0" borderId="0" xfId="0" applyFont="1" applyAlignment="1"/>
    <xf numFmtId="165" fontId="3" fillId="0" borderId="1" xfId="3" applyNumberFormat="1" applyFont="1" applyBorder="1"/>
    <xf numFmtId="0" fontId="20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50" fillId="0" borderId="1" xfId="0" applyFont="1" applyFill="1" applyBorder="1" applyAlignment="1">
      <alignment horizontal="center"/>
    </xf>
    <xf numFmtId="165" fontId="0" fillId="0" borderId="1" xfId="3" applyNumberFormat="1" applyFont="1" applyFill="1" applyBorder="1" applyAlignment="1">
      <alignment horizontal="right" wrapText="1"/>
    </xf>
    <xf numFmtId="10" fontId="0" fillId="0" borderId="1" xfId="0" applyNumberFormat="1" applyBorder="1"/>
    <xf numFmtId="165" fontId="0" fillId="0" borderId="1" xfId="0" applyNumberFormat="1" applyBorder="1"/>
    <xf numFmtId="10" fontId="0" fillId="0" borderId="0" xfId="0" applyNumberFormat="1"/>
    <xf numFmtId="10" fontId="40" fillId="36" borderId="18" xfId="0" applyNumberFormat="1" applyFont="1" applyFill="1" applyBorder="1"/>
    <xf numFmtId="10" fontId="40" fillId="36" borderId="18" xfId="3" applyNumberFormat="1" applyFont="1" applyFill="1" applyBorder="1"/>
    <xf numFmtId="10" fontId="0" fillId="39" borderId="0" xfId="0" applyNumberFormat="1" applyFill="1"/>
    <xf numFmtId="0" fontId="0" fillId="0" borderId="0" xfId="0" applyFill="1" applyAlignment="1">
      <alignment horizontal="right"/>
    </xf>
    <xf numFmtId="10" fontId="40" fillId="36" borderId="0" xfId="3" applyNumberFormat="1" applyFont="1" applyFill="1" applyBorder="1"/>
    <xf numFmtId="165" fontId="0" fillId="0" borderId="0" xfId="0" applyNumberFormat="1" applyFill="1" applyAlignment="1">
      <alignment horizontal="right"/>
    </xf>
    <xf numFmtId="165" fontId="40" fillId="36" borderId="0" xfId="0" applyNumberFormat="1" applyFont="1" applyFill="1" applyBorder="1"/>
    <xf numFmtId="165" fontId="40" fillId="36" borderId="0" xfId="3" applyNumberFormat="1" applyFont="1" applyFill="1" applyBorder="1"/>
    <xf numFmtId="165" fontId="51" fillId="36" borderId="0" xfId="3" applyNumberFormat="1" applyFont="1" applyFill="1" applyBorder="1"/>
    <xf numFmtId="165" fontId="40" fillId="40" borderId="19" xfId="0" applyNumberFormat="1" applyFont="1" applyFill="1" applyBorder="1"/>
    <xf numFmtId="10" fontId="40" fillId="40" borderId="19" xfId="0" applyNumberFormat="1" applyFont="1" applyFill="1" applyBorder="1"/>
    <xf numFmtId="9" fontId="22" fillId="0" borderId="1" xfId="77" applyNumberFormat="1" applyBorder="1"/>
    <xf numFmtId="9" fontId="22" fillId="0" borderId="1" xfId="57" applyNumberFormat="1" applyBorder="1"/>
    <xf numFmtId="9" fontId="52" fillId="0" borderId="1" xfId="58" applyFont="1" applyBorder="1"/>
    <xf numFmtId="165" fontId="22" fillId="0" borderId="1" xfId="77" applyNumberFormat="1" applyBorder="1"/>
    <xf numFmtId="165" fontId="22" fillId="0" borderId="1" xfId="57" applyNumberFormat="1" applyBorder="1"/>
    <xf numFmtId="1" fontId="6" fillId="0" borderId="0" xfId="3" applyNumberFormat="1" applyFont="1"/>
    <xf numFmtId="165" fontId="0" fillId="39" borderId="0" xfId="3" applyNumberFormat="1" applyFont="1" applyFill="1"/>
    <xf numFmtId="1" fontId="3" fillId="0" borderId="0" xfId="3" applyNumberFormat="1" applyFont="1"/>
    <xf numFmtId="165" fontId="3" fillId="0" borderId="0" xfId="3" applyNumberFormat="1" applyFont="1"/>
    <xf numFmtId="9" fontId="0" fillId="0" borderId="0" xfId="3" applyFont="1"/>
    <xf numFmtId="165" fontId="0" fillId="0" borderId="1" xfId="0" quotePrefix="1" applyNumberFormat="1" applyBorder="1" applyAlignment="1">
      <alignment horizontal="right"/>
    </xf>
    <xf numFmtId="165" fontId="3" fillId="0" borderId="1" xfId="3" applyNumberFormat="1" applyFont="1" applyFill="1" applyBorder="1"/>
    <xf numFmtId="0" fontId="49" fillId="0" borderId="1" xfId="0" applyFont="1" applyFill="1" applyBorder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35" fillId="0" borderId="1" xfId="0" applyFont="1" applyFill="1" applyBorder="1" applyAlignment="1">
      <alignment horizontal="center"/>
    </xf>
    <xf numFmtId="165" fontId="0" fillId="41" borderId="0" xfId="3" applyNumberFormat="1" applyFont="1" applyFill="1"/>
    <xf numFmtId="10" fontId="0" fillId="42" borderId="0" xfId="0" applyNumberFormat="1" applyFill="1"/>
    <xf numFmtId="9" fontId="3" fillId="0" borderId="2" xfId="3" applyFont="1" applyFill="1" applyBorder="1"/>
    <xf numFmtId="0" fontId="0" fillId="0" borderId="0" xfId="0" quotePrefix="1" applyAlignment="1">
      <alignment horizontal="right"/>
    </xf>
    <xf numFmtId="1" fontId="0" fillId="0" borderId="0" xfId="0" applyNumberFormat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165" fontId="0" fillId="0" borderId="0" xfId="3" applyNumberFormat="1" applyFont="1" applyFill="1"/>
    <xf numFmtId="1" fontId="0" fillId="0" borderId="1" xfId="0" applyNumberFormat="1" applyFill="1" applyBorder="1" applyAlignment="1">
      <alignment horizontal="right" wrapText="1"/>
    </xf>
    <xf numFmtId="0" fontId="0" fillId="0" borderId="1" xfId="0" applyFill="1" applyBorder="1" applyAlignment="1">
      <alignment horizontal="right" wrapText="1"/>
    </xf>
    <xf numFmtId="10" fontId="6" fillId="0" borderId="0" xfId="0" applyNumberFormat="1" applyFont="1"/>
    <xf numFmtId="0" fontId="0" fillId="0" borderId="0" xfId="0" applyFont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0" fontId="6" fillId="0" borderId="0" xfId="0" applyNumberFormat="1" applyFont="1" applyFill="1" applyBorder="1"/>
    <xf numFmtId="1" fontId="0" fillId="0" borderId="0" xfId="0" applyNumberFormat="1" applyFont="1" applyAlignment="1">
      <alignment horizontal="right" wrapText="1"/>
    </xf>
    <xf numFmtId="1" fontId="0" fillId="0" borderId="1" xfId="0" applyNumberFormat="1" applyFont="1" applyBorder="1" applyAlignment="1">
      <alignment horizontal="right" wrapText="1"/>
    </xf>
    <xf numFmtId="0" fontId="4" fillId="0" borderId="0" xfId="0" applyFont="1" applyFill="1" applyAlignment="1"/>
    <xf numFmtId="0" fontId="0" fillId="0" borderId="1" xfId="0" applyFill="1" applyBorder="1"/>
    <xf numFmtId="0" fontId="0" fillId="0" borderId="0" xfId="0" applyAlignment="1">
      <alignment horizontal="right"/>
    </xf>
    <xf numFmtId="10" fontId="40" fillId="36" borderId="0" xfId="0" applyNumberFormat="1" applyFont="1" applyFill="1" applyBorder="1"/>
    <xf numFmtId="10" fontId="51" fillId="36" borderId="0" xfId="3" applyNumberFormat="1" applyFont="1" applyFill="1" applyBorder="1"/>
    <xf numFmtId="9" fontId="47" fillId="0" borderId="1" xfId="78" applyNumberFormat="1" applyBorder="1"/>
    <xf numFmtId="9" fontId="53" fillId="0" borderId="1" xfId="79" applyFont="1" applyBorder="1"/>
    <xf numFmtId="9" fontId="53" fillId="0" borderId="1" xfId="78" applyNumberFormat="1" applyFont="1" applyBorder="1"/>
    <xf numFmtId="167" fontId="0" fillId="0" borderId="0" xfId="0" applyNumberFormat="1"/>
    <xf numFmtId="167" fontId="0" fillId="42" borderId="0" xfId="0" applyNumberFormat="1" applyFill="1"/>
    <xf numFmtId="167" fontId="0" fillId="41" borderId="0" xfId="0" applyNumberFormat="1" applyFill="1"/>
    <xf numFmtId="0" fontId="0" fillId="43" borderId="1" xfId="0" applyFill="1" applyBorder="1"/>
    <xf numFmtId="0" fontId="37" fillId="0" borderId="0" xfId="0" applyFont="1"/>
    <xf numFmtId="0" fontId="54" fillId="0" borderId="0" xfId="0" applyFont="1" applyAlignment="1"/>
    <xf numFmtId="0" fontId="6" fillId="0" borderId="0" xfId="0" applyFont="1" applyFill="1"/>
    <xf numFmtId="3" fontId="46" fillId="38" borderId="20" xfId="0" applyNumberFormat="1" applyFont="1" applyFill="1" applyBorder="1" applyAlignment="1">
      <alignment horizontal="right" vertical="top"/>
    </xf>
    <xf numFmtId="3" fontId="0" fillId="0" borderId="0" xfId="0" applyNumberFormat="1"/>
    <xf numFmtId="9" fontId="0" fillId="0" borderId="1" xfId="6" applyNumberFormat="1" applyFont="1" applyBorder="1"/>
    <xf numFmtId="3" fontId="46" fillId="38" borderId="0" xfId="0" applyNumberFormat="1" applyFont="1" applyFill="1" applyBorder="1" applyAlignment="1">
      <alignment horizontal="right" vertical="top"/>
    </xf>
    <xf numFmtId="9" fontId="46" fillId="38" borderId="20" xfId="3" applyFont="1" applyFill="1" applyBorder="1" applyAlignment="1">
      <alignment horizontal="right" vertical="top"/>
    </xf>
    <xf numFmtId="9" fontId="46" fillId="38" borderId="20" xfId="0" applyNumberFormat="1" applyFont="1" applyFill="1" applyBorder="1" applyAlignment="1">
      <alignment horizontal="right" vertical="top"/>
    </xf>
    <xf numFmtId="0" fontId="55" fillId="0" borderId="0" xfId="0" applyFont="1" applyAlignment="1"/>
    <xf numFmtId="9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 vertical="center" wrapText="1"/>
    </xf>
    <xf numFmtId="0" fontId="21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81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6" builtinId="3"/>
    <cellStyle name="Comma 2" xfId="75"/>
    <cellStyle name="Comma 3" xfId="72"/>
    <cellStyle name="Comma 3 2" xfId="76"/>
    <cellStyle name="Comma 4" xfId="80"/>
    <cellStyle name="Explanatory Text" xfId="27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" xfId="1" builtinId="8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/>
    <cellStyle name="Normal 2" xfId="7"/>
    <cellStyle name="Normal 2 2" xfId="10"/>
    <cellStyle name="Normal 2 3" xfId="56"/>
    <cellStyle name="Normal 2 4" xfId="59"/>
    <cellStyle name="Normal 2 4 2" xfId="77"/>
    <cellStyle name="Normal 2 5" xfId="65"/>
    <cellStyle name="Normal 3" xfId="8"/>
    <cellStyle name="Normal 3 2" xfId="54"/>
    <cellStyle name="Normal 3 3" xfId="57"/>
    <cellStyle name="Normal 3 3 2" xfId="68"/>
    <cellStyle name="Normal 3 4" xfId="66"/>
    <cellStyle name="Normal 3 5" xfId="67"/>
    <cellStyle name="Normal 4" xfId="62"/>
    <cellStyle name="Normal 4 2" xfId="71"/>
    <cellStyle name="Normal 5" xfId="78"/>
    <cellStyle name="Normal 9" xfId="2"/>
    <cellStyle name="Note" xfId="26" builtinId="10" customBuiltin="1"/>
    <cellStyle name="Output" xfId="21" builtinId="21" customBuiltin="1"/>
    <cellStyle name="Percent" xfId="3" builtinId="5"/>
    <cellStyle name="Percent 10" xfId="4"/>
    <cellStyle name="Percent 2" xfId="11"/>
    <cellStyle name="Percent 2 2" xfId="55"/>
    <cellStyle name="Percent 2 2 2" xfId="61"/>
    <cellStyle name="Percent 2 2 3" xfId="70"/>
    <cellStyle name="Percent 2 3" xfId="60"/>
    <cellStyle name="Percent 2 3 2" xfId="74"/>
    <cellStyle name="Percent 2 4" xfId="64"/>
    <cellStyle name="Percent 3" xfId="9"/>
    <cellStyle name="Percent 3 2" xfId="53"/>
    <cellStyle name="Percent 3 3" xfId="58"/>
    <cellStyle name="Percent 3 3 2" xfId="69"/>
    <cellStyle name="Percent 4" xfId="63"/>
    <cellStyle name="Percent 4 2" xfId="73"/>
    <cellStyle name="Percent 5" xfId="79"/>
    <cellStyle name="Percent 6" xfId="5"/>
    <cellStyle name="Title" xfId="12" builtinId="15" customBuiltin="1"/>
    <cellStyle name="Total" xfId="28" builtinId="25" customBuiltin="1"/>
    <cellStyle name="Warning Text" xfId="25" builtinId="11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</xdr:col>
      <xdr:colOff>400050</xdr:colOff>
      <xdr:row>57</xdr:row>
      <xdr:rowOff>161925</xdr:rowOff>
    </xdr:to>
    <xdr:pic>
      <xdr:nvPicPr>
        <xdr:cNvPr id="2107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093470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2108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400050</xdr:colOff>
      <xdr:row>35</xdr:row>
      <xdr:rowOff>161925</xdr:rowOff>
    </xdr:to>
    <xdr:pic>
      <xdr:nvPicPr>
        <xdr:cNvPr id="3123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66484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409575</xdr:colOff>
      <xdr:row>1</xdr:row>
      <xdr:rowOff>114300</xdr:rowOff>
    </xdr:to>
    <xdr:pic>
      <xdr:nvPicPr>
        <xdr:cNvPr id="3124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400050</xdr:colOff>
      <xdr:row>90</xdr:row>
      <xdr:rowOff>161925</xdr:rowOff>
    </xdr:to>
    <xdr:pic>
      <xdr:nvPicPr>
        <xdr:cNvPr id="2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735455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3" name="Picture 6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400050</xdr:colOff>
      <xdr:row>4</xdr:row>
      <xdr:rowOff>104775</xdr:rowOff>
    </xdr:to>
    <xdr:pic>
      <xdr:nvPicPr>
        <xdr:cNvPr id="2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57150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3</xdr:row>
      <xdr:rowOff>0</xdr:rowOff>
    </xdr:from>
    <xdr:to>
      <xdr:col>16</xdr:col>
      <xdr:colOff>400050</xdr:colOff>
      <xdr:row>4</xdr:row>
      <xdr:rowOff>104775</xdr:rowOff>
    </xdr:to>
    <xdr:pic>
      <xdr:nvPicPr>
        <xdr:cNvPr id="3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600" y="57150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400050</xdr:colOff>
      <xdr:row>1</xdr:row>
      <xdr:rowOff>104775</xdr:rowOff>
    </xdr:to>
    <xdr:pic>
      <xdr:nvPicPr>
        <xdr:cNvPr id="4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400050</xdr:colOff>
      <xdr:row>1</xdr:row>
      <xdr:rowOff>104775</xdr:rowOff>
    </xdr:to>
    <xdr:pic>
      <xdr:nvPicPr>
        <xdr:cNvPr id="5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00" y="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400050</xdr:colOff>
      <xdr:row>1</xdr:row>
      <xdr:rowOff>104775</xdr:rowOff>
    </xdr:to>
    <xdr:pic>
      <xdr:nvPicPr>
        <xdr:cNvPr id="6" name="Picture 8" descr="KOA Icons 1-CP Small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00" y="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2</xdr:col>
      <xdr:colOff>0</xdr:colOff>
      <xdr:row>102</xdr:row>
      <xdr:rowOff>114300</xdr:rowOff>
    </xdr:to>
    <xdr:pic>
      <xdr:nvPicPr>
        <xdr:cNvPr id="7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9240500"/>
          <a:ext cx="609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101</xdr:row>
      <xdr:rowOff>0</xdr:rowOff>
    </xdr:from>
    <xdr:to>
      <xdr:col>17</xdr:col>
      <xdr:colOff>0</xdr:colOff>
      <xdr:row>102</xdr:row>
      <xdr:rowOff>114300</xdr:rowOff>
    </xdr:to>
    <xdr:pic>
      <xdr:nvPicPr>
        <xdr:cNvPr id="8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53600" y="19240500"/>
          <a:ext cx="609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0</xdr:colOff>
      <xdr:row>24</xdr:row>
      <xdr:rowOff>114300</xdr:rowOff>
    </xdr:to>
    <xdr:pic>
      <xdr:nvPicPr>
        <xdr:cNvPr id="13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4381500"/>
          <a:ext cx="609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23</xdr:row>
      <xdr:rowOff>0</xdr:rowOff>
    </xdr:from>
    <xdr:to>
      <xdr:col>17</xdr:col>
      <xdr:colOff>0</xdr:colOff>
      <xdr:row>24</xdr:row>
      <xdr:rowOff>114300</xdr:rowOff>
    </xdr:to>
    <xdr:pic>
      <xdr:nvPicPr>
        <xdr:cNvPr id="14" name="Picture 4" descr="KOA Icons 1-CP Small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53600" y="4381500"/>
          <a:ext cx="609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400050</xdr:colOff>
      <xdr:row>47</xdr:row>
      <xdr:rowOff>104775</xdr:rowOff>
    </xdr:to>
    <xdr:pic>
      <xdr:nvPicPr>
        <xdr:cNvPr id="15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76300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16</xdr:col>
      <xdr:colOff>400050</xdr:colOff>
      <xdr:row>47</xdr:row>
      <xdr:rowOff>104775</xdr:rowOff>
    </xdr:to>
    <xdr:pic>
      <xdr:nvPicPr>
        <xdr:cNvPr id="16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600" y="876300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400050</xdr:colOff>
      <xdr:row>4</xdr:row>
      <xdr:rowOff>104775</xdr:rowOff>
    </xdr:to>
    <xdr:pic>
      <xdr:nvPicPr>
        <xdr:cNvPr id="17" name="Picture 3" descr="KOA Icons 1-CP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897600" y="571500"/>
          <a:ext cx="400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%20&amp;%20Planning\ASSESSMENT\Vision%20Project%202016\2016%20VPAR%20Data%20Table%20Template%20-%20no%20CAG%20sheet_3%2022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llege Participation (p72-73)"/>
      <sheetName val="College Completion (p74)"/>
      <sheetName val="Sheet1"/>
    </sheetNames>
    <sheetDataSet>
      <sheetData sheetId="0">
        <row r="1">
          <cell r="S1" t="str">
            <v>Imp</v>
          </cell>
        </row>
        <row r="2">
          <cell r="S2" t="str">
            <v>Flat</v>
          </cell>
        </row>
        <row r="3">
          <cell r="S3" t="str">
            <v>Dec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ss.edu/visionprojec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ss.edu/visionprojec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mass.edu/visionprojec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ss.edu/visionprojec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"/>
  <sheetViews>
    <sheetView tabSelected="1" workbookViewId="0"/>
  </sheetViews>
  <sheetFormatPr defaultRowHeight="15"/>
  <cols>
    <col min="1" max="1" width="7.140625" customWidth="1"/>
    <col min="2" max="2" width="6.140625" customWidth="1"/>
    <col min="3" max="3" width="19.85546875" style="1" customWidth="1"/>
    <col min="4" max="4" width="14.7109375" customWidth="1"/>
    <col min="5" max="5" width="6.7109375" customWidth="1"/>
    <col min="6" max="10" width="14.7109375" customWidth="1"/>
    <col min="11" max="11" width="6.7109375" customWidth="1"/>
    <col min="12" max="12" width="21" style="40" bestFit="1" customWidth="1"/>
    <col min="13" max="13" width="9.140625" style="40" customWidth="1"/>
    <col min="14" max="14" width="25.42578125" style="40" customWidth="1"/>
    <col min="15" max="16" width="9.140625" style="40" customWidth="1"/>
    <col min="17" max="17" width="9.140625" customWidth="1"/>
    <col min="18" max="18" width="20" customWidth="1"/>
    <col min="19" max="19" width="5.5703125" customWidth="1"/>
  </cols>
  <sheetData>
    <row r="1" spans="2:19" ht="23.25">
      <c r="B1" s="185" t="s">
        <v>192</v>
      </c>
      <c r="C1" s="185"/>
      <c r="D1" s="185"/>
      <c r="E1" s="185"/>
      <c r="F1" s="185"/>
      <c r="G1" s="185"/>
      <c r="H1" s="185"/>
      <c r="I1" s="185"/>
      <c r="R1" s="183" t="s">
        <v>46</v>
      </c>
      <c r="S1" s="37" t="s">
        <v>43</v>
      </c>
    </row>
    <row r="2" spans="2:19" ht="16.5" customHeight="1">
      <c r="B2" s="187" t="s">
        <v>18</v>
      </c>
      <c r="C2" s="187"/>
      <c r="D2" s="187"/>
      <c r="E2" s="187"/>
      <c r="F2" s="187"/>
      <c r="G2" s="187"/>
      <c r="H2" s="20"/>
      <c r="I2" s="20"/>
      <c r="R2" s="183"/>
      <c r="S2" s="38" t="s">
        <v>44</v>
      </c>
    </row>
    <row r="3" spans="2:19" ht="18.75" customHeight="1">
      <c r="B3" s="19"/>
      <c r="C3" s="19"/>
      <c r="D3" s="19"/>
      <c r="E3" s="33"/>
      <c r="F3" s="19"/>
      <c r="G3" s="19"/>
      <c r="H3" s="20"/>
      <c r="I3" s="20"/>
      <c r="R3" s="183"/>
      <c r="S3" s="39" t="s">
        <v>45</v>
      </c>
    </row>
    <row r="4" spans="2:19" ht="18.75">
      <c r="C4" s="29" t="s">
        <v>26</v>
      </c>
      <c r="D4" s="29"/>
      <c r="E4" s="29"/>
      <c r="F4" s="29"/>
      <c r="G4" s="29"/>
      <c r="H4" s="29"/>
      <c r="I4" s="29"/>
      <c r="J4" s="29"/>
      <c r="K4" s="29"/>
    </row>
    <row r="6" spans="2:19">
      <c r="C6" s="5" t="s">
        <v>6</v>
      </c>
    </row>
    <row r="7" spans="2:19" s="1" customFormat="1">
      <c r="D7" s="1">
        <v>2013</v>
      </c>
      <c r="F7" s="1">
        <v>2009</v>
      </c>
      <c r="G7" s="1">
        <v>2013</v>
      </c>
      <c r="L7" s="41" t="s">
        <v>47</v>
      </c>
      <c r="M7" s="41"/>
      <c r="N7" s="41"/>
      <c r="O7" s="41"/>
      <c r="P7" s="41"/>
    </row>
    <row r="8" spans="2:19">
      <c r="C8" s="13" t="s">
        <v>51</v>
      </c>
      <c r="D8" s="44">
        <v>0.34</v>
      </c>
      <c r="E8" s="2"/>
      <c r="F8" s="44">
        <v>0.36</v>
      </c>
      <c r="G8" s="44">
        <v>0.34</v>
      </c>
      <c r="R8" s="1"/>
    </row>
    <row r="9" spans="2:19">
      <c r="C9" s="14" t="s">
        <v>0</v>
      </c>
      <c r="D9" s="44">
        <v>0.34</v>
      </c>
      <c r="E9" s="2"/>
      <c r="F9" s="44">
        <v>0.36</v>
      </c>
      <c r="G9" s="44">
        <v>0.34</v>
      </c>
      <c r="L9" s="94" t="s">
        <v>44</v>
      </c>
      <c r="M9" s="43"/>
      <c r="N9" s="43"/>
      <c r="O9" s="43"/>
      <c r="P9" s="43"/>
    </row>
    <row r="10" spans="2:19">
      <c r="C10" s="15" t="s">
        <v>2</v>
      </c>
      <c r="D10" s="44">
        <v>0.24</v>
      </c>
      <c r="E10" s="2"/>
      <c r="F10" s="44">
        <v>0.25</v>
      </c>
      <c r="G10" s="44">
        <v>0.24</v>
      </c>
    </row>
    <row r="12" spans="2:19">
      <c r="C12" s="5" t="s">
        <v>41</v>
      </c>
    </row>
    <row r="13" spans="2:19">
      <c r="D13" s="1">
        <v>2013</v>
      </c>
      <c r="E13" s="1"/>
      <c r="F13" s="1">
        <v>2009</v>
      </c>
      <c r="G13" s="1">
        <v>2013</v>
      </c>
      <c r="L13" s="41" t="s">
        <v>47</v>
      </c>
      <c r="M13" s="41"/>
      <c r="N13" s="41"/>
      <c r="O13" s="41"/>
      <c r="P13" s="41"/>
    </row>
    <row r="14" spans="2:19">
      <c r="C14" s="13" t="s">
        <v>51</v>
      </c>
      <c r="D14" s="44">
        <v>0.5</v>
      </c>
      <c r="E14" s="2"/>
      <c r="F14" s="44">
        <v>0.46</v>
      </c>
      <c r="G14" s="44">
        <v>0.5</v>
      </c>
    </row>
    <row r="15" spans="2:19">
      <c r="C15" s="14" t="s">
        <v>0</v>
      </c>
      <c r="D15" s="44">
        <v>0.43</v>
      </c>
      <c r="E15" s="2"/>
      <c r="F15" s="44">
        <v>0.46</v>
      </c>
      <c r="G15" s="44">
        <v>0.43</v>
      </c>
      <c r="L15" s="94" t="s">
        <v>44</v>
      </c>
      <c r="M15" s="43"/>
      <c r="N15" s="43"/>
      <c r="O15" s="43"/>
      <c r="P15" s="43"/>
    </row>
    <row r="16" spans="2:19">
      <c r="C16" s="15" t="s">
        <v>2</v>
      </c>
      <c r="D16" s="44">
        <v>0.36</v>
      </c>
      <c r="E16" s="2"/>
      <c r="F16" s="44">
        <v>0.36</v>
      </c>
      <c r="G16" s="44">
        <v>0.36</v>
      </c>
    </row>
    <row r="17" spans="3:20">
      <c r="D17" s="2"/>
      <c r="E17" s="2"/>
    </row>
    <row r="18" spans="3:20">
      <c r="C18" s="5" t="s">
        <v>12</v>
      </c>
      <c r="D18" s="5"/>
      <c r="E18" s="5"/>
      <c r="F18" s="5"/>
      <c r="G18" s="5"/>
      <c r="H18" s="5"/>
      <c r="I18" s="5"/>
      <c r="J18" s="5"/>
      <c r="K18" s="5"/>
    </row>
    <row r="19" spans="3:20">
      <c r="D19" s="3" t="s">
        <v>7</v>
      </c>
      <c r="E19" s="3"/>
      <c r="F19" s="186" t="s">
        <v>38</v>
      </c>
      <c r="G19" s="186"/>
      <c r="H19" s="186"/>
      <c r="I19" s="186"/>
      <c r="J19" s="186"/>
      <c r="K19" s="32"/>
      <c r="L19" s="41" t="s">
        <v>47</v>
      </c>
      <c r="M19" s="41"/>
      <c r="N19" s="93" t="s">
        <v>47</v>
      </c>
      <c r="O19" s="41"/>
      <c r="P19" s="41"/>
      <c r="Q19" s="34"/>
      <c r="R19" s="35"/>
      <c r="S19" s="36"/>
      <c r="T19" s="36"/>
    </row>
    <row r="20" spans="3:20">
      <c r="D20" s="64">
        <v>2015</v>
      </c>
      <c r="E20" s="64"/>
      <c r="F20" s="63" t="s">
        <v>10</v>
      </c>
      <c r="G20" s="63" t="s">
        <v>11</v>
      </c>
      <c r="H20" s="63" t="s">
        <v>54</v>
      </c>
      <c r="I20" s="63" t="s">
        <v>55</v>
      </c>
      <c r="J20" s="63" t="s">
        <v>56</v>
      </c>
      <c r="K20" s="3"/>
      <c r="L20" s="41" t="s">
        <v>42</v>
      </c>
      <c r="M20" s="41"/>
      <c r="N20" s="93" t="s">
        <v>61</v>
      </c>
      <c r="O20" s="41"/>
      <c r="P20" s="41"/>
      <c r="Q20" s="32"/>
    </row>
    <row r="21" spans="3:20">
      <c r="C21" s="14" t="s">
        <v>3</v>
      </c>
      <c r="D21" s="69">
        <v>0.57824803149606296</v>
      </c>
      <c r="E21" s="70"/>
      <c r="F21" s="69">
        <v>0.63637515441386083</v>
      </c>
      <c r="G21" s="71">
        <v>0.64206418623427308</v>
      </c>
      <c r="H21" s="69">
        <v>0.6368534482758621</v>
      </c>
      <c r="I21" s="76">
        <v>0.62162650384768237</v>
      </c>
      <c r="J21" s="76">
        <v>0.60222256051149337</v>
      </c>
      <c r="K21" s="4"/>
      <c r="L21" s="42" t="s">
        <v>44</v>
      </c>
      <c r="M21" s="96">
        <f>AVERAGE(G21-F21,H21-G21,I21-H21,J21-I21)</f>
        <v>-8.5381484755918668E-3</v>
      </c>
      <c r="N21" s="94" t="s">
        <v>43</v>
      </c>
      <c r="O21" s="88">
        <f>J21-I21</f>
        <v>-1.9403943336189E-2</v>
      </c>
      <c r="P21" s="88"/>
      <c r="Q21" s="88"/>
      <c r="R21" s="88"/>
    </row>
    <row r="22" spans="3:20">
      <c r="C22" s="14" t="s">
        <v>4</v>
      </c>
      <c r="D22" s="69">
        <v>0.23114233149356081</v>
      </c>
      <c r="E22" s="70"/>
      <c r="F22" s="69">
        <v>0.23096735549565739</v>
      </c>
      <c r="G22" s="71">
        <v>0.22443266424444577</v>
      </c>
      <c r="H22" s="69">
        <v>0.21911037891268534</v>
      </c>
      <c r="I22" s="69">
        <v>0.21917332407085793</v>
      </c>
      <c r="J22" s="69">
        <v>0.22309562856981283</v>
      </c>
      <c r="K22" s="4"/>
      <c r="L22" s="42" t="s">
        <v>44</v>
      </c>
      <c r="M22" s="95">
        <f t="shared" ref="M22:M23" si="0">AVERAGE(G22-F22,H22-G22,I22-H22,J22-I22)</f>
        <v>-1.9679317314611408E-3</v>
      </c>
      <c r="N22" s="94" t="s">
        <v>44</v>
      </c>
      <c r="O22" s="95">
        <f>J22-I22</f>
        <v>3.9223044989548927E-3</v>
      </c>
      <c r="P22" s="88"/>
      <c r="Q22" s="88"/>
      <c r="R22" s="88"/>
    </row>
    <row r="23" spans="3:20">
      <c r="C23" s="14" t="s">
        <v>5</v>
      </c>
      <c r="D23" s="69">
        <v>1.7394005280323033E-2</v>
      </c>
      <c r="E23" s="70"/>
      <c r="F23" s="69">
        <v>9.3113834648940588E-2</v>
      </c>
      <c r="G23" s="71">
        <v>8.4739583333333326E-2</v>
      </c>
      <c r="H23" s="69">
        <v>6.617185866610914E-2</v>
      </c>
      <c r="I23" s="69">
        <v>5.505016374694599E-2</v>
      </c>
      <c r="J23" s="69">
        <v>3.8382064262837072E-2</v>
      </c>
      <c r="K23" s="4"/>
      <c r="L23" s="42" t="s">
        <v>43</v>
      </c>
      <c r="M23" s="95">
        <f t="shared" si="0"/>
        <v>-1.3682942596525879E-2</v>
      </c>
      <c r="N23" s="94" t="s">
        <v>43</v>
      </c>
      <c r="O23" s="95">
        <f>J23-I23</f>
        <v>-1.6668099484108918E-2</v>
      </c>
      <c r="P23" s="88"/>
      <c r="Q23" s="88"/>
      <c r="R23" s="88"/>
    </row>
    <row r="25" spans="3:20">
      <c r="C25" s="5" t="s">
        <v>37</v>
      </c>
      <c r="D25" s="5"/>
      <c r="E25" s="5"/>
      <c r="F25" s="5"/>
      <c r="G25" s="5"/>
      <c r="H25" s="5"/>
      <c r="I25" s="5"/>
      <c r="J25" s="5"/>
      <c r="K25" s="5"/>
      <c r="S25" s="27"/>
      <c r="T25" s="26"/>
    </row>
    <row r="26" spans="3:20">
      <c r="D26" s="3" t="s">
        <v>7</v>
      </c>
      <c r="E26" s="3"/>
      <c r="F26" s="186" t="s">
        <v>38</v>
      </c>
      <c r="G26" s="186"/>
      <c r="H26" s="186"/>
      <c r="I26" s="186"/>
      <c r="J26" s="186"/>
      <c r="K26" s="32"/>
      <c r="L26" s="41" t="s">
        <v>47</v>
      </c>
      <c r="M26" s="41"/>
      <c r="N26" s="93" t="s">
        <v>47</v>
      </c>
      <c r="O26" s="41"/>
      <c r="P26" s="41"/>
    </row>
    <row r="27" spans="3:20">
      <c r="D27" s="66">
        <v>2015</v>
      </c>
      <c r="E27" s="66"/>
      <c r="F27" s="65" t="s">
        <v>10</v>
      </c>
      <c r="G27" s="65" t="s">
        <v>11</v>
      </c>
      <c r="H27" s="65" t="s">
        <v>54</v>
      </c>
      <c r="I27" s="65" t="s">
        <v>55</v>
      </c>
      <c r="J27" s="65" t="s">
        <v>56</v>
      </c>
      <c r="K27" s="3"/>
      <c r="L27" s="41" t="s">
        <v>42</v>
      </c>
      <c r="M27" s="41"/>
      <c r="N27" s="93" t="s">
        <v>61</v>
      </c>
      <c r="O27" s="41"/>
      <c r="P27" s="41"/>
    </row>
    <row r="28" spans="3:20">
      <c r="C28" s="14" t="s">
        <v>3</v>
      </c>
      <c r="D28" s="72">
        <v>0.48142224409448819</v>
      </c>
      <c r="E28" s="73"/>
      <c r="F28" s="72">
        <v>0.54774951696176866</v>
      </c>
      <c r="G28" s="74">
        <v>0.55930834959294895</v>
      </c>
      <c r="H28" s="72">
        <v>0.56142241379310343</v>
      </c>
      <c r="I28" s="72">
        <v>0.5452509122439394</v>
      </c>
      <c r="J28" s="72">
        <v>0.52058913076571778</v>
      </c>
      <c r="K28" s="4"/>
      <c r="L28" s="42" t="s">
        <v>44</v>
      </c>
      <c r="M28" s="95">
        <f>AVERAGE(G28-F28,H28-G28,I28-H28,J28-I28)</f>
        <v>-6.7900965490127196E-3</v>
      </c>
      <c r="N28" s="94" t="s">
        <v>43</v>
      </c>
      <c r="O28" s="95">
        <f>J28-I28</f>
        <v>-2.4661781478221623E-2</v>
      </c>
      <c r="P28" s="88"/>
      <c r="Q28" s="88"/>
      <c r="R28" s="88"/>
    </row>
    <row r="29" spans="3:20">
      <c r="C29" s="14" t="s">
        <v>4</v>
      </c>
      <c r="D29" s="72">
        <v>0.17829068406087975</v>
      </c>
      <c r="E29" s="73"/>
      <c r="F29" s="72">
        <v>0.18023360287511231</v>
      </c>
      <c r="G29" s="74">
        <v>0.1836917029007088</v>
      </c>
      <c r="H29" s="72">
        <v>0.17633560837844198</v>
      </c>
      <c r="I29" s="72">
        <v>0.17019798541160125</v>
      </c>
      <c r="J29" s="72">
        <v>0.16671379290844313</v>
      </c>
      <c r="K29" s="4"/>
      <c r="L29" s="42" t="s">
        <v>44</v>
      </c>
      <c r="M29" s="95">
        <f t="shared" ref="M29:M30" si="1">AVERAGE(G29-F29,H29-G29,I29-H29,J29-I29)</f>
        <v>-3.3799524916672957E-3</v>
      </c>
      <c r="N29" s="94" t="s">
        <v>44</v>
      </c>
      <c r="O29" s="95">
        <f>J29-I29</f>
        <v>-3.4841925031581233E-3</v>
      </c>
      <c r="P29" s="88"/>
      <c r="Q29" s="88"/>
      <c r="R29" s="88"/>
    </row>
    <row r="30" spans="3:20">
      <c r="C30" s="14" t="s">
        <v>5</v>
      </c>
      <c r="D30" s="72">
        <v>1.5219754620282652E-2</v>
      </c>
      <c r="E30" s="73"/>
      <c r="F30" s="72">
        <v>5.8890735355213962E-2</v>
      </c>
      <c r="G30" s="74">
        <v>5.8802083333333331E-2</v>
      </c>
      <c r="H30" s="72">
        <v>5.5979510767300858E-2</v>
      </c>
      <c r="I30" s="72">
        <v>4.9280033269220772E-2</v>
      </c>
      <c r="J30" s="72">
        <v>3.6109102179977273E-2</v>
      </c>
      <c r="K30" s="4"/>
      <c r="L30" s="42" t="s">
        <v>44</v>
      </c>
      <c r="M30" s="95">
        <f t="shared" si="1"/>
        <v>-5.6954082938091722E-3</v>
      </c>
      <c r="N30" s="94" t="s">
        <v>43</v>
      </c>
      <c r="O30" s="95">
        <f>J30-I30</f>
        <v>-1.3170931089243498E-2</v>
      </c>
      <c r="P30" s="88"/>
      <c r="Q30" s="88"/>
      <c r="R30" s="88"/>
    </row>
    <row r="32" spans="3:20">
      <c r="C32" s="5" t="s">
        <v>40</v>
      </c>
      <c r="D32" s="5"/>
      <c r="E32" s="5"/>
      <c r="F32" s="5"/>
      <c r="G32" s="5"/>
      <c r="H32" s="5"/>
      <c r="I32" s="5"/>
      <c r="J32" s="5"/>
      <c r="K32" s="5"/>
    </row>
    <row r="33" spans="3:18">
      <c r="D33" s="3" t="s">
        <v>7</v>
      </c>
      <c r="E33" s="3"/>
      <c r="F33" s="186" t="s">
        <v>38</v>
      </c>
      <c r="G33" s="186"/>
      <c r="H33" s="186"/>
      <c r="I33" s="186"/>
      <c r="J33" s="186"/>
      <c r="K33" s="32"/>
      <c r="L33" s="41" t="s">
        <v>47</v>
      </c>
      <c r="M33" s="41"/>
      <c r="N33" s="93" t="s">
        <v>47</v>
      </c>
      <c r="O33" s="41"/>
      <c r="P33" s="41"/>
    </row>
    <row r="34" spans="3:18">
      <c r="D34" s="68">
        <v>2015</v>
      </c>
      <c r="E34" s="68"/>
      <c r="F34" s="67" t="s">
        <v>10</v>
      </c>
      <c r="G34" s="67" t="s">
        <v>11</v>
      </c>
      <c r="H34" s="67" t="s">
        <v>54</v>
      </c>
      <c r="I34" s="67" t="s">
        <v>55</v>
      </c>
      <c r="J34" s="67" t="s">
        <v>56</v>
      </c>
      <c r="K34" s="3"/>
      <c r="L34" s="41" t="s">
        <v>42</v>
      </c>
      <c r="M34" s="41"/>
      <c r="N34" s="93" t="s">
        <v>61</v>
      </c>
      <c r="O34" s="41"/>
      <c r="P34" s="41"/>
    </row>
    <row r="35" spans="3:18">
      <c r="C35" s="14" t="s">
        <v>3</v>
      </c>
      <c r="D35" s="76">
        <v>0.29822834645669294</v>
      </c>
      <c r="E35" s="77"/>
      <c r="F35" s="76">
        <v>0.32643882043647654</v>
      </c>
      <c r="G35" s="78">
        <v>0.32991320729327861</v>
      </c>
      <c r="H35" s="76">
        <v>0.32258064516129031</v>
      </c>
      <c r="I35" s="76">
        <v>0.31912280067921528</v>
      </c>
      <c r="J35" s="76">
        <v>0.30708631450753537</v>
      </c>
      <c r="K35" s="4"/>
      <c r="L35" s="42" t="s">
        <v>44</v>
      </c>
      <c r="M35" s="95">
        <f>AVERAGE(G35-F35,H35-G35,I35-H35,J35-I35)</f>
        <v>-4.8381264822352915E-3</v>
      </c>
      <c r="N35" s="94" t="s">
        <v>43</v>
      </c>
      <c r="O35" s="95">
        <f>J35-I35</f>
        <v>-1.2036486171679905E-2</v>
      </c>
      <c r="P35" s="88"/>
      <c r="Q35" s="88"/>
      <c r="R35" s="88"/>
    </row>
    <row r="36" spans="3:18">
      <c r="C36" s="14" t="s">
        <v>4</v>
      </c>
      <c r="D36" s="76">
        <v>5.6363940458270617E-2</v>
      </c>
      <c r="E36" s="77"/>
      <c r="F36" s="76">
        <v>5.8580413297394426E-2</v>
      </c>
      <c r="G36" s="78">
        <v>4.7233307522782778E-2</v>
      </c>
      <c r="H36" s="76">
        <v>4.8246646269710522E-2</v>
      </c>
      <c r="I36" s="76">
        <v>5.4822276253328701E-2</v>
      </c>
      <c r="J36" s="76">
        <v>6.1980433184414409E-2</v>
      </c>
      <c r="K36" s="4"/>
      <c r="L36" s="42" t="s">
        <v>44</v>
      </c>
      <c r="M36" s="95">
        <f t="shared" ref="M36:M37" si="2">AVERAGE(G36-F36,H36-G36,I36-H36,J36-I36)</f>
        <v>8.5000497175499561E-4</v>
      </c>
      <c r="N36" s="94" t="s">
        <v>44</v>
      </c>
      <c r="O36" s="95">
        <f>J36-I36</f>
        <v>7.1581569310857074E-3</v>
      </c>
      <c r="P36" s="88"/>
      <c r="Q36" s="88"/>
      <c r="R36" s="88"/>
    </row>
    <row r="37" spans="3:18">
      <c r="C37" s="14" t="s">
        <v>5</v>
      </c>
      <c r="D37" s="76">
        <v>2.79546513433763E-3</v>
      </c>
      <c r="E37" s="77"/>
      <c r="F37" s="76">
        <v>4.5284586622351478E-2</v>
      </c>
      <c r="G37" s="78">
        <v>3.588541666666667E-2</v>
      </c>
      <c r="H37" s="76">
        <v>1.7457662554881872E-2</v>
      </c>
      <c r="I37" s="76">
        <v>1.1020429380880594E-2</v>
      </c>
      <c r="J37" s="76">
        <v>5.57908874883769E-3</v>
      </c>
      <c r="K37" s="4"/>
      <c r="L37" s="42" t="s">
        <v>43</v>
      </c>
      <c r="M37" s="95">
        <f t="shared" si="2"/>
        <v>-9.9263744683784471E-3</v>
      </c>
      <c r="N37" s="94" t="s">
        <v>44</v>
      </c>
      <c r="O37" s="95">
        <f>J37-I37</f>
        <v>-5.4413406320429044E-3</v>
      </c>
      <c r="P37" s="88"/>
      <c r="Q37" s="88"/>
      <c r="R37" s="88"/>
    </row>
    <row r="40" spans="3:18" ht="18.75">
      <c r="C40" s="29" t="s">
        <v>27</v>
      </c>
      <c r="D40" s="29"/>
      <c r="E40" s="29"/>
      <c r="F40" s="29"/>
      <c r="G40" s="29"/>
      <c r="H40" s="29"/>
      <c r="I40" s="29"/>
      <c r="J40" s="29"/>
      <c r="K40" s="29"/>
    </row>
    <row r="42" spans="3:18">
      <c r="C42" s="5" t="s">
        <v>13</v>
      </c>
      <c r="D42" s="5"/>
      <c r="E42" s="5"/>
      <c r="F42" s="5"/>
      <c r="G42" s="5"/>
      <c r="H42" s="5"/>
      <c r="I42" s="5"/>
      <c r="J42" s="5"/>
      <c r="K42" s="5"/>
    </row>
    <row r="43" spans="3:18">
      <c r="D43" s="3" t="s">
        <v>7</v>
      </c>
      <c r="E43" s="3"/>
      <c r="F43" s="184" t="s">
        <v>8</v>
      </c>
      <c r="G43" s="184"/>
      <c r="H43" s="184"/>
      <c r="I43" s="7"/>
      <c r="J43" s="7"/>
      <c r="K43" s="7"/>
      <c r="L43" s="41" t="s">
        <v>47</v>
      </c>
      <c r="M43" s="41"/>
      <c r="N43" s="93" t="s">
        <v>47</v>
      </c>
      <c r="O43" s="41"/>
      <c r="P43" s="41"/>
    </row>
    <row r="44" spans="3:18">
      <c r="D44" s="75" t="s">
        <v>60</v>
      </c>
      <c r="E44" s="3"/>
      <c r="F44" s="3" t="s">
        <v>16</v>
      </c>
      <c r="G44" s="3" t="s">
        <v>17</v>
      </c>
      <c r="H44" s="3" t="s">
        <v>15</v>
      </c>
      <c r="I44" s="3" t="s">
        <v>49</v>
      </c>
      <c r="J44" s="75" t="s">
        <v>60</v>
      </c>
      <c r="K44" s="3"/>
      <c r="L44" s="93" t="s">
        <v>63</v>
      </c>
      <c r="M44" s="41"/>
      <c r="N44" s="93" t="s">
        <v>61</v>
      </c>
      <c r="O44" s="41"/>
      <c r="P44" s="41"/>
    </row>
    <row r="45" spans="3:18">
      <c r="C45" s="13" t="s">
        <v>1</v>
      </c>
      <c r="D45" s="85">
        <v>0.74989427195018954</v>
      </c>
      <c r="E45" s="4"/>
      <c r="F45" s="46">
        <v>0.72</v>
      </c>
      <c r="G45" s="46">
        <v>0.73</v>
      </c>
      <c r="H45" s="46">
        <v>0.73</v>
      </c>
      <c r="I45" s="46">
        <v>0.73</v>
      </c>
      <c r="J45" s="46">
        <v>0.74989427195018954</v>
      </c>
      <c r="K45" s="16"/>
      <c r="L45"/>
      <c r="M45"/>
      <c r="N45"/>
      <c r="O45"/>
      <c r="P45" s="12"/>
    </row>
    <row r="46" spans="3:18">
      <c r="C46" s="14" t="s">
        <v>0</v>
      </c>
      <c r="D46" s="88">
        <v>0.78179721233772625</v>
      </c>
      <c r="E46" s="4"/>
      <c r="F46" s="60">
        <v>0.71702890029467514</v>
      </c>
      <c r="G46" s="60">
        <v>0.74266929651545033</v>
      </c>
      <c r="H46" s="60">
        <v>0.73129858021104355</v>
      </c>
      <c r="I46" s="60">
        <v>0.72637459552877914</v>
      </c>
      <c r="J46" s="88">
        <v>0.78179721233772625</v>
      </c>
      <c r="L46" s="94" t="s">
        <v>43</v>
      </c>
      <c r="M46" s="95">
        <f t="shared" ref="M46" si="3">AVERAGE(G46-F46,H46-G46,I46-H46,J46-I46)</f>
        <v>1.6192078010762778E-2</v>
      </c>
      <c r="N46" s="94" t="s">
        <v>43</v>
      </c>
      <c r="O46" s="95">
        <f>J46-I46</f>
        <v>5.5422616808947112E-2</v>
      </c>
      <c r="P46" s="88"/>
      <c r="Q46" s="88"/>
      <c r="R46" s="88"/>
    </row>
    <row r="47" spans="3:18">
      <c r="C47" s="15" t="s">
        <v>2</v>
      </c>
      <c r="D47" s="87">
        <v>0.65848921658486759</v>
      </c>
      <c r="E47" s="4"/>
      <c r="F47" s="46">
        <v>0.62</v>
      </c>
      <c r="G47" s="46">
        <v>0.63</v>
      </c>
      <c r="H47" s="46">
        <v>0.64</v>
      </c>
      <c r="I47" s="45">
        <v>0.63</v>
      </c>
      <c r="J47" s="86">
        <v>0.65848921658486759</v>
      </c>
      <c r="K47" s="4"/>
      <c r="L47"/>
      <c r="M47"/>
      <c r="N47"/>
      <c r="O47"/>
      <c r="P47" s="12"/>
    </row>
    <row r="48" spans="3:18">
      <c r="F48" t="s">
        <v>50</v>
      </c>
    </row>
    <row r="49" spans="1:18">
      <c r="C49" s="5" t="s">
        <v>14</v>
      </c>
    </row>
    <row r="50" spans="1:18">
      <c r="D50" s="3" t="s">
        <v>7</v>
      </c>
      <c r="E50" s="3"/>
      <c r="F50" s="184" t="s">
        <v>38</v>
      </c>
      <c r="G50" s="184"/>
      <c r="H50" s="7"/>
      <c r="L50" s="93" t="s">
        <v>47</v>
      </c>
      <c r="M50" s="93"/>
      <c r="N50" s="93" t="s">
        <v>47</v>
      </c>
      <c r="O50" s="93"/>
    </row>
    <row r="51" spans="1:18">
      <c r="D51" s="75" t="s">
        <v>54</v>
      </c>
      <c r="E51" s="3"/>
      <c r="F51" s="3" t="s">
        <v>9</v>
      </c>
      <c r="G51" s="3" t="s">
        <v>10</v>
      </c>
      <c r="H51" s="3" t="s">
        <v>11</v>
      </c>
      <c r="I51" s="75" t="s">
        <v>54</v>
      </c>
      <c r="L51" s="93" t="s">
        <v>48</v>
      </c>
      <c r="M51" s="93"/>
      <c r="N51" s="93" t="s">
        <v>61</v>
      </c>
      <c r="O51" s="93"/>
      <c r="P51" s="41"/>
    </row>
    <row r="52" spans="1:18">
      <c r="C52" s="13" t="s">
        <v>1</v>
      </c>
      <c r="D52" s="78">
        <v>0.66847953771371538</v>
      </c>
      <c r="E52" s="2"/>
      <c r="F52" s="46">
        <v>0.65956586297214914</v>
      </c>
      <c r="G52" s="46">
        <v>0.67074818476834408</v>
      </c>
      <c r="H52" s="78">
        <v>0.67227539264078573</v>
      </c>
      <c r="I52" s="78">
        <v>0.66847953771371538</v>
      </c>
      <c r="L52"/>
      <c r="M52"/>
      <c r="N52"/>
      <c r="O52"/>
    </row>
    <row r="53" spans="1:18">
      <c r="C53" s="14" t="s">
        <v>0</v>
      </c>
      <c r="D53" s="78">
        <v>0.70592344526197714</v>
      </c>
      <c r="E53" s="2"/>
      <c r="F53" s="76">
        <v>0.68767064618020235</v>
      </c>
      <c r="G53" s="76">
        <v>0.69875937670656896</v>
      </c>
      <c r="H53" s="78">
        <v>0.70608622521973519</v>
      </c>
      <c r="I53" s="78">
        <v>0.70592344526197714</v>
      </c>
      <c r="L53" s="94" t="s">
        <v>44</v>
      </c>
      <c r="M53" s="95">
        <f>AVERAGE(G53-F53,H53-G53,I53-H53)</f>
        <v>6.0842663605915987E-3</v>
      </c>
      <c r="N53" s="94" t="s">
        <v>44</v>
      </c>
      <c r="O53" s="95">
        <f>I53-H53</f>
        <v>-1.6277995775804133E-4</v>
      </c>
      <c r="P53" s="43"/>
    </row>
    <row r="54" spans="1:18">
      <c r="C54" s="15" t="s">
        <v>2</v>
      </c>
      <c r="D54" s="78">
        <v>0.5635637490929053</v>
      </c>
      <c r="E54" s="2"/>
      <c r="F54" s="46">
        <v>0.55663575532938803</v>
      </c>
      <c r="G54" s="46">
        <v>0.56975799168822905</v>
      </c>
      <c r="H54" s="78">
        <v>0.57637184814316089</v>
      </c>
      <c r="I54" s="78">
        <v>0.5635637490929053</v>
      </c>
      <c r="L54"/>
      <c r="M54"/>
      <c r="N54"/>
      <c r="O54"/>
      <c r="R54" s="6"/>
    </row>
    <row r="55" spans="1:18" ht="78" customHeight="1">
      <c r="C55" s="182"/>
      <c r="D55" s="182"/>
      <c r="E55" s="182"/>
      <c r="F55" s="182"/>
      <c r="G55" s="182"/>
      <c r="H55" s="182"/>
      <c r="L55" s="92"/>
    </row>
    <row r="56" spans="1:18">
      <c r="A56" s="52"/>
      <c r="F56" s="4"/>
      <c r="G56" s="4"/>
      <c r="H56" s="4"/>
    </row>
    <row r="57" spans="1:18" ht="18.75">
      <c r="C57" s="30" t="s">
        <v>25</v>
      </c>
      <c r="D57" s="30"/>
      <c r="E57" s="30"/>
      <c r="F57" s="30"/>
      <c r="G57" s="30"/>
      <c r="H57" s="30"/>
      <c r="I57" s="30"/>
      <c r="J57" s="30"/>
      <c r="K57" s="30"/>
    </row>
    <row r="58" spans="1:18">
      <c r="C58" s="28" t="s">
        <v>163</v>
      </c>
    </row>
    <row r="61" spans="1:18">
      <c r="B61" s="90" t="s">
        <v>64</v>
      </c>
    </row>
    <row r="62" spans="1:18">
      <c r="B62" s="28" t="s">
        <v>39</v>
      </c>
    </row>
  </sheetData>
  <mergeCells count="9">
    <mergeCell ref="C55:H55"/>
    <mergeCell ref="R1:R3"/>
    <mergeCell ref="F50:G50"/>
    <mergeCell ref="B1:I1"/>
    <mergeCell ref="F33:J33"/>
    <mergeCell ref="F26:J26"/>
    <mergeCell ref="B2:G2"/>
    <mergeCell ref="F19:J19"/>
    <mergeCell ref="F43:H43"/>
  </mergeCells>
  <dataValidations count="1">
    <dataValidation type="list" showInputMessage="1" showErrorMessage="1" sqref="N46 N28:N30 N21:N23 N35:N37 L21:L23 L28:L30 L35:L37 L53 L46 N53 L9 L15">
      <formula1>TrendAssessValues</formula1>
    </dataValidation>
  </dataValidations>
  <hyperlinks>
    <hyperlink ref="C58" location="'All Achiev Gaps (53-61)'!A1" display="All Achiev Gaps (53-61)"/>
    <hyperlink ref="B62" r:id="rId1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1:Z40"/>
  <sheetViews>
    <sheetView workbookViewId="0">
      <selection activeCell="B2" sqref="B2"/>
    </sheetView>
  </sheetViews>
  <sheetFormatPr defaultRowHeight="15"/>
  <cols>
    <col min="1" max="1" width="7.140625" customWidth="1"/>
    <col min="2" max="2" width="6.140625" customWidth="1"/>
    <col min="3" max="3" width="17.42578125" style="1" customWidth="1"/>
    <col min="4" max="4" width="14.7109375" customWidth="1"/>
    <col min="5" max="5" width="6.7109375" customWidth="1"/>
    <col min="6" max="10" width="14.7109375" customWidth="1"/>
    <col min="11" max="11" width="6.7109375" customWidth="1"/>
    <col min="12" max="12" width="21" bestFit="1" customWidth="1"/>
    <col min="13" max="13" width="14.7109375" customWidth="1"/>
    <col min="14" max="14" width="21.85546875" customWidth="1"/>
    <col min="15" max="16" width="14.7109375" customWidth="1"/>
  </cols>
  <sheetData>
    <row r="1" spans="2:15" ht="23.25">
      <c r="B1" s="21" t="s">
        <v>193</v>
      </c>
      <c r="C1" s="21"/>
      <c r="D1" s="21"/>
      <c r="E1" s="21"/>
      <c r="F1" s="21"/>
      <c r="G1" s="21"/>
      <c r="H1" s="21"/>
      <c r="I1" s="21"/>
    </row>
    <row r="2" spans="2:15" ht="16.5" customHeight="1">
      <c r="B2" s="19" t="s">
        <v>18</v>
      </c>
      <c r="C2" s="19"/>
      <c r="D2" s="19"/>
      <c r="E2" s="33"/>
      <c r="F2" s="19"/>
      <c r="G2" s="19"/>
      <c r="I2" s="8"/>
      <c r="J2" s="8"/>
    </row>
    <row r="4" spans="2:15" ht="18.75">
      <c r="C4" s="22" t="s">
        <v>28</v>
      </c>
    </row>
    <row r="6" spans="2:15">
      <c r="C6" s="5" t="s">
        <v>19</v>
      </c>
    </row>
    <row r="7" spans="2:15">
      <c r="C7" s="5"/>
      <c r="D7" s="3" t="s">
        <v>7</v>
      </c>
      <c r="F7" s="186" t="s">
        <v>8</v>
      </c>
      <c r="G7" s="186"/>
      <c r="H7" s="186"/>
      <c r="I7" s="186"/>
      <c r="J7" s="186"/>
      <c r="L7" s="41" t="s">
        <v>47</v>
      </c>
      <c r="N7" s="93" t="s">
        <v>47</v>
      </c>
    </row>
    <row r="8" spans="2:15">
      <c r="D8" s="1">
        <v>2014</v>
      </c>
      <c r="E8" s="1"/>
      <c r="F8" s="59">
        <v>2010</v>
      </c>
      <c r="G8" s="59">
        <v>2011</v>
      </c>
      <c r="H8" s="59">
        <v>2012</v>
      </c>
      <c r="I8" s="59">
        <v>2013</v>
      </c>
      <c r="J8" s="59">
        <v>2014</v>
      </c>
      <c r="L8" s="93" t="s">
        <v>42</v>
      </c>
      <c r="N8" s="93" t="s">
        <v>61</v>
      </c>
    </row>
    <row r="9" spans="2:15" ht="15.75" thickBot="1">
      <c r="C9" s="13" t="s">
        <v>1</v>
      </c>
      <c r="D9" s="44">
        <v>0.57999999999999996</v>
      </c>
      <c r="E9" s="2"/>
      <c r="F9" s="46" t="s">
        <v>24</v>
      </c>
      <c r="G9" s="46" t="s">
        <v>24</v>
      </c>
      <c r="H9" s="46" t="s">
        <v>24</v>
      </c>
      <c r="I9" s="46" t="s">
        <v>24</v>
      </c>
      <c r="J9" s="46" t="s">
        <v>24</v>
      </c>
      <c r="L9" s="40"/>
      <c r="N9" s="92"/>
    </row>
    <row r="10" spans="2:15" ht="15.75" thickBot="1">
      <c r="C10" s="14" t="s">
        <v>0</v>
      </c>
      <c r="D10" s="79">
        <v>0.466905737704918</v>
      </c>
      <c r="E10" s="17"/>
      <c r="F10" s="79">
        <v>0.45587900841482798</v>
      </c>
      <c r="G10" s="79">
        <v>0.46140533056420902</v>
      </c>
      <c r="H10" s="79">
        <v>0.46840148698884798</v>
      </c>
      <c r="I10" s="79">
        <v>0.465611917577339</v>
      </c>
      <c r="J10" s="79">
        <v>0.466905737704918</v>
      </c>
      <c r="L10" s="42" t="s">
        <v>44</v>
      </c>
      <c r="M10" s="95">
        <f>AVERAGE(G10-F10,H10-G10,I10-H10,J10-I10)</f>
        <v>2.7566823225225051E-3</v>
      </c>
      <c r="N10" s="94" t="s">
        <v>44</v>
      </c>
      <c r="O10" s="95">
        <f>J10-I10</f>
        <v>1.293820127579004E-3</v>
      </c>
    </row>
    <row r="11" spans="2:15">
      <c r="C11" s="15" t="s">
        <v>2</v>
      </c>
      <c r="D11" s="44">
        <v>0.42</v>
      </c>
      <c r="E11" s="2"/>
      <c r="F11" s="46" t="s">
        <v>24</v>
      </c>
      <c r="G11" s="46" t="s">
        <v>24</v>
      </c>
      <c r="H11" s="46" t="s">
        <v>24</v>
      </c>
      <c r="I11" s="46" t="s">
        <v>24</v>
      </c>
      <c r="J11" s="46" t="s">
        <v>24</v>
      </c>
      <c r="N11" s="90"/>
    </row>
    <row r="12" spans="2:15">
      <c r="C12" s="91" t="s">
        <v>62</v>
      </c>
    </row>
    <row r="13" spans="2:15">
      <c r="C13" s="5" t="s">
        <v>20</v>
      </c>
    </row>
    <row r="14" spans="2:15">
      <c r="C14" s="5"/>
      <c r="D14" s="3" t="s">
        <v>7</v>
      </c>
      <c r="E14" s="3"/>
      <c r="F14" s="186" t="s">
        <v>38</v>
      </c>
      <c r="G14" s="186"/>
      <c r="H14" s="186"/>
      <c r="I14" s="186"/>
      <c r="J14" s="186"/>
      <c r="L14" s="41" t="s">
        <v>47</v>
      </c>
      <c r="N14" s="93" t="s">
        <v>47</v>
      </c>
    </row>
    <row r="15" spans="2:15">
      <c r="D15" s="1">
        <v>2014</v>
      </c>
      <c r="E15" s="1"/>
      <c r="F15" s="75" t="s">
        <v>57</v>
      </c>
      <c r="G15" s="75" t="s">
        <v>58</v>
      </c>
      <c r="H15" s="75" t="s">
        <v>53</v>
      </c>
      <c r="I15" s="75" t="s">
        <v>52</v>
      </c>
      <c r="J15" s="75" t="s">
        <v>59</v>
      </c>
      <c r="L15" s="41" t="s">
        <v>42</v>
      </c>
      <c r="N15" s="93" t="s">
        <v>61</v>
      </c>
    </row>
    <row r="16" spans="2:15" ht="15.75" thickBot="1">
      <c r="C16" s="13" t="s">
        <v>1</v>
      </c>
      <c r="D16" s="84">
        <v>0.62104081158522417</v>
      </c>
      <c r="E16" s="4"/>
      <c r="F16" s="46" t="s">
        <v>24</v>
      </c>
      <c r="G16" s="46" t="s">
        <v>24</v>
      </c>
      <c r="H16" s="46" t="s">
        <v>24</v>
      </c>
      <c r="I16" s="46" t="s">
        <v>24</v>
      </c>
      <c r="J16" s="46" t="s">
        <v>24</v>
      </c>
      <c r="N16" s="92"/>
    </row>
    <row r="17" spans="3:26" ht="15.75" thickBot="1">
      <c r="C17" s="14" t="s">
        <v>0</v>
      </c>
      <c r="D17" s="82">
        <v>0.56481342724411798</v>
      </c>
      <c r="E17" s="11"/>
      <c r="F17" s="61">
        <v>0.51646345055074505</v>
      </c>
      <c r="G17" s="61">
        <v>0.51628737170905803</v>
      </c>
      <c r="H17" s="61">
        <v>0.52091961346501003</v>
      </c>
      <c r="I17" s="61">
        <v>0.52971469770316204</v>
      </c>
      <c r="J17" s="61">
        <v>0.54670999187652303</v>
      </c>
      <c r="L17" s="42" t="s">
        <v>44</v>
      </c>
      <c r="M17" s="95">
        <f>AVERAGE(G17-F17,H17-G17,I17-H17,J17-I17)</f>
        <v>7.561635331444494E-3</v>
      </c>
      <c r="N17" s="94" t="s">
        <v>43</v>
      </c>
      <c r="O17" s="95">
        <f>J17-I17</f>
        <v>1.6995294173360986E-2</v>
      </c>
    </row>
    <row r="18" spans="3:26" ht="15.75" thickBot="1">
      <c r="C18" s="15" t="s">
        <v>2</v>
      </c>
      <c r="D18" s="83">
        <v>0.49412713320069701</v>
      </c>
      <c r="E18" s="4"/>
      <c r="F18" s="46" t="s">
        <v>24</v>
      </c>
      <c r="G18" s="46" t="s">
        <v>24</v>
      </c>
      <c r="H18" s="46" t="s">
        <v>24</v>
      </c>
      <c r="I18" s="46" t="s">
        <v>24</v>
      </c>
      <c r="J18" s="46" t="s">
        <v>24</v>
      </c>
    </row>
    <row r="20" spans="3:26">
      <c r="C20" s="5" t="s">
        <v>21</v>
      </c>
      <c r="D20" s="5"/>
      <c r="E20" s="5"/>
      <c r="F20" s="5"/>
      <c r="G20" s="5"/>
      <c r="H20" s="5"/>
      <c r="I20" s="5"/>
      <c r="J20" s="5"/>
      <c r="V20" s="6"/>
      <c r="W20" s="6"/>
      <c r="X20" s="6"/>
      <c r="Y20" s="6"/>
      <c r="Z20" s="6"/>
    </row>
    <row r="21" spans="3:26">
      <c r="D21" s="3" t="s">
        <v>7</v>
      </c>
      <c r="E21" s="3"/>
      <c r="F21" s="186" t="s">
        <v>38</v>
      </c>
      <c r="G21" s="186"/>
      <c r="H21" s="186"/>
      <c r="I21" s="186"/>
      <c r="J21" s="186"/>
      <c r="L21" s="41" t="s">
        <v>47</v>
      </c>
      <c r="N21" s="93" t="s">
        <v>47</v>
      </c>
    </row>
    <row r="22" spans="3:26">
      <c r="D22" s="1">
        <v>2014</v>
      </c>
      <c r="E22" s="1"/>
      <c r="F22" s="75" t="s">
        <v>57</v>
      </c>
      <c r="G22" s="75" t="s">
        <v>58</v>
      </c>
      <c r="H22" s="75" t="s">
        <v>53</v>
      </c>
      <c r="I22" s="75" t="s">
        <v>52</v>
      </c>
      <c r="J22" s="75" t="s">
        <v>59</v>
      </c>
      <c r="L22" s="41" t="s">
        <v>42</v>
      </c>
      <c r="N22" s="93" t="s">
        <v>61</v>
      </c>
    </row>
    <row r="23" spans="3:26" ht="15.75" thickBot="1">
      <c r="C23" s="13" t="s">
        <v>1</v>
      </c>
      <c r="D23" s="84">
        <v>0.68080171333899053</v>
      </c>
      <c r="E23" s="4"/>
      <c r="F23" s="46" t="s">
        <v>24</v>
      </c>
      <c r="G23" s="46" t="s">
        <v>24</v>
      </c>
      <c r="H23" s="46" t="s">
        <v>24</v>
      </c>
      <c r="I23" s="46" t="s">
        <v>24</v>
      </c>
      <c r="J23" s="46" t="s">
        <v>24</v>
      </c>
      <c r="N23" s="92"/>
    </row>
    <row r="24" spans="3:26" ht="15.75" thickBot="1">
      <c r="C24" s="14" t="s">
        <v>0</v>
      </c>
      <c r="D24" s="82">
        <v>0.62030299415483703</v>
      </c>
      <c r="E24" s="11"/>
      <c r="F24" s="80">
        <v>0.58553043813563399</v>
      </c>
      <c r="G24" s="80">
        <v>0.58821140046035103</v>
      </c>
      <c r="H24" s="81">
        <v>0.59477890713230797</v>
      </c>
      <c r="I24" s="81">
        <v>0.59933884297520701</v>
      </c>
      <c r="J24" s="81">
        <v>0.61143273551678101</v>
      </c>
      <c r="L24" s="42" t="s">
        <v>44</v>
      </c>
      <c r="M24" s="95">
        <f>AVERAGE(G24-F24,H24-G24,I24-H24,J24-I24)</f>
        <v>6.4755743452867554E-3</v>
      </c>
      <c r="N24" s="94" t="s">
        <v>43</v>
      </c>
      <c r="O24" s="95">
        <f>J24-I24</f>
        <v>1.2093892541574003E-2</v>
      </c>
    </row>
    <row r="25" spans="3:26" ht="15.75" thickBot="1">
      <c r="C25" s="15" t="s">
        <v>2</v>
      </c>
      <c r="D25" s="83">
        <v>0.60232604944003998</v>
      </c>
      <c r="E25" s="11"/>
      <c r="F25" s="46" t="s">
        <v>24</v>
      </c>
      <c r="G25" s="46" t="s">
        <v>24</v>
      </c>
      <c r="H25" s="46" t="s">
        <v>24</v>
      </c>
      <c r="I25" s="46" t="s">
        <v>24</v>
      </c>
      <c r="J25" s="46" t="s">
        <v>24</v>
      </c>
    </row>
    <row r="26" spans="3:26">
      <c r="R26" s="6"/>
    </row>
    <row r="27" spans="3:26">
      <c r="C27" s="5" t="s">
        <v>22</v>
      </c>
      <c r="R27" s="6"/>
    </row>
    <row r="28" spans="3:26">
      <c r="D28" s="1">
        <v>2014</v>
      </c>
      <c r="E28" s="1"/>
      <c r="F28" s="3"/>
      <c r="G28" s="3"/>
      <c r="H28" s="3"/>
      <c r="I28" s="3"/>
      <c r="J28" s="3"/>
    </row>
    <row r="29" spans="3:26">
      <c r="C29" s="14" t="s">
        <v>0</v>
      </c>
      <c r="D29" s="62">
        <v>0.65900247612309903</v>
      </c>
      <c r="E29" s="18"/>
      <c r="F29" s="4"/>
      <c r="G29" s="4"/>
      <c r="H29" s="4"/>
      <c r="I29" s="4"/>
      <c r="J29" s="4"/>
    </row>
    <row r="31" spans="3:26">
      <c r="C31" s="5" t="s">
        <v>23</v>
      </c>
      <c r="D31" s="5"/>
      <c r="E31" s="5"/>
      <c r="F31" s="5"/>
      <c r="G31" s="5"/>
      <c r="H31" s="5"/>
      <c r="I31" s="5"/>
      <c r="J31" s="5"/>
    </row>
    <row r="32" spans="3:26">
      <c r="D32" s="1">
        <v>2014</v>
      </c>
      <c r="E32" s="1"/>
      <c r="F32" s="3"/>
      <c r="G32" s="3"/>
      <c r="H32" s="3"/>
      <c r="I32" s="3"/>
      <c r="J32" s="3"/>
    </row>
    <row r="33" spans="2:10">
      <c r="C33" s="14" t="s">
        <v>0</v>
      </c>
      <c r="D33" s="62">
        <v>0.63771428571428601</v>
      </c>
      <c r="E33" s="18"/>
      <c r="F33" s="4"/>
      <c r="G33" s="4"/>
      <c r="H33" s="4"/>
      <c r="I33" s="4"/>
      <c r="J33" s="4"/>
    </row>
    <row r="35" spans="2:10" ht="18.75">
      <c r="C35" s="31" t="s">
        <v>29</v>
      </c>
      <c r="D35" s="31"/>
      <c r="E35" s="31"/>
      <c r="F35" s="31"/>
      <c r="G35" s="31"/>
      <c r="H35" s="31"/>
      <c r="I35" s="31"/>
      <c r="J35" s="31"/>
    </row>
    <row r="36" spans="2:10">
      <c r="C36" s="28" t="s">
        <v>163</v>
      </c>
    </row>
    <row r="39" spans="2:10">
      <c r="B39" s="90" t="s">
        <v>64</v>
      </c>
    </row>
    <row r="40" spans="2:10">
      <c r="B40" s="28" t="s">
        <v>39</v>
      </c>
    </row>
  </sheetData>
  <mergeCells count="3">
    <mergeCell ref="F21:J21"/>
    <mergeCell ref="F14:J14"/>
    <mergeCell ref="F7:J7"/>
  </mergeCells>
  <dataValidations count="1">
    <dataValidation type="list" showInputMessage="1" showErrorMessage="1" sqref="L10 L17 L24 N10 N17 N24">
      <formula1>TrendAssessValues</formula1>
    </dataValidation>
  </dataValidations>
  <hyperlinks>
    <hyperlink ref="C36" location="'All Achiev Gaps (53-61)'!A1" display="All Achiev Gaps (53-61)"/>
    <hyperlink ref="B40" r:id="rId1"/>
  </hyperlinks>
  <pageMargins left="0.7" right="0.7" top="0.75" bottom="0.75" header="0.3" footer="0.3"/>
  <pageSetup orientation="portrait" horizontalDpi="1200" verticalDpi="1200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B1:Y94"/>
  <sheetViews>
    <sheetView workbookViewId="0">
      <selection activeCell="B2" sqref="B2"/>
    </sheetView>
  </sheetViews>
  <sheetFormatPr defaultRowHeight="15"/>
  <cols>
    <col min="1" max="1" width="7.140625" style="90" customWidth="1"/>
    <col min="2" max="2" width="6.140625" style="90" customWidth="1"/>
    <col min="3" max="3" width="27.5703125" style="91" customWidth="1"/>
    <col min="4" max="15" width="14.7109375" style="90" customWidth="1"/>
    <col min="16" max="16" width="11.42578125" style="90" customWidth="1"/>
    <col min="17" max="16384" width="9.140625" style="90"/>
  </cols>
  <sheetData>
    <row r="1" spans="2:16" ht="23.25">
      <c r="B1" s="23" t="s">
        <v>194</v>
      </c>
      <c r="C1" s="21"/>
      <c r="D1" s="21"/>
      <c r="E1" s="21"/>
      <c r="F1" s="21"/>
      <c r="G1" s="21"/>
      <c r="H1" s="21"/>
    </row>
    <row r="3" spans="2:16" ht="18.75">
      <c r="C3" s="24" t="s">
        <v>30</v>
      </c>
    </row>
    <row r="4" spans="2:16" ht="15.75">
      <c r="C4" s="98" t="s">
        <v>36</v>
      </c>
    </row>
    <row r="6" spans="2:16">
      <c r="C6" s="5" t="s">
        <v>164</v>
      </c>
    </row>
    <row r="7" spans="2:16">
      <c r="D7" s="75">
        <v>2010</v>
      </c>
      <c r="E7" s="10">
        <v>2011</v>
      </c>
      <c r="F7" s="10">
        <v>2012</v>
      </c>
      <c r="G7" s="10">
        <v>2013</v>
      </c>
      <c r="H7" s="10">
        <v>2014</v>
      </c>
      <c r="I7" s="10">
        <v>2015</v>
      </c>
      <c r="J7" s="10">
        <v>2016</v>
      </c>
      <c r="K7" s="10">
        <v>2017</v>
      </c>
      <c r="L7" s="10">
        <v>2018</v>
      </c>
      <c r="M7" s="10">
        <v>2019</v>
      </c>
      <c r="N7" s="10">
        <v>2020</v>
      </c>
    </row>
    <row r="8" spans="2:16">
      <c r="C8" s="14" t="s">
        <v>33</v>
      </c>
      <c r="D8" s="47">
        <v>9111</v>
      </c>
      <c r="E8" s="48">
        <v>9689</v>
      </c>
      <c r="F8" s="48">
        <v>10282</v>
      </c>
      <c r="G8" s="48">
        <v>10890</v>
      </c>
      <c r="H8" s="47">
        <v>11515</v>
      </c>
      <c r="I8" s="47">
        <v>12155</v>
      </c>
      <c r="J8" s="47">
        <v>12812</v>
      </c>
      <c r="K8" s="47">
        <v>13486</v>
      </c>
      <c r="L8" s="47">
        <v>14178</v>
      </c>
      <c r="M8" s="47">
        <v>14887</v>
      </c>
      <c r="N8" s="47">
        <v>15615</v>
      </c>
      <c r="P8" s="9"/>
    </row>
    <row r="9" spans="2:16">
      <c r="C9" s="14" t="s">
        <v>34</v>
      </c>
      <c r="D9" s="49" t="s">
        <v>24</v>
      </c>
      <c r="E9" s="49" t="s">
        <v>24</v>
      </c>
      <c r="F9" s="49" t="s">
        <v>24</v>
      </c>
      <c r="G9" s="49" t="s">
        <v>24</v>
      </c>
      <c r="H9" s="55"/>
      <c r="I9" s="55"/>
      <c r="J9" s="57">
        <v>11462.4</v>
      </c>
      <c r="K9" s="57">
        <v>11370.700799999999</v>
      </c>
      <c r="L9" s="57">
        <v>11268.364492799999</v>
      </c>
      <c r="M9" s="57">
        <v>11020.460473958399</v>
      </c>
      <c r="N9" s="57">
        <v>10899.235408744857</v>
      </c>
    </row>
    <row r="10" spans="2:16">
      <c r="C10" s="14" t="s">
        <v>35</v>
      </c>
      <c r="D10" s="56">
        <v>9256</v>
      </c>
      <c r="E10" s="57">
        <v>9693</v>
      </c>
      <c r="F10" s="58">
        <v>10404</v>
      </c>
      <c r="G10" s="55">
        <v>10772</v>
      </c>
      <c r="H10" s="89">
        <v>11341</v>
      </c>
      <c r="I10" s="89">
        <v>11520</v>
      </c>
      <c r="J10" s="49" t="s">
        <v>24</v>
      </c>
      <c r="K10" s="49" t="s">
        <v>24</v>
      </c>
      <c r="L10" s="49" t="s">
        <v>24</v>
      </c>
      <c r="M10" s="49" t="s">
        <v>24</v>
      </c>
      <c r="N10" s="49" t="s">
        <v>24</v>
      </c>
    </row>
    <row r="12" spans="2:16">
      <c r="C12" s="5" t="s">
        <v>31</v>
      </c>
    </row>
    <row r="13" spans="2:16">
      <c r="D13" s="75">
        <v>2010</v>
      </c>
      <c r="E13" s="10">
        <v>2011</v>
      </c>
      <c r="F13" s="10">
        <v>2012</v>
      </c>
      <c r="G13" s="10">
        <v>2013</v>
      </c>
      <c r="H13" s="10">
        <v>2014</v>
      </c>
      <c r="I13" s="10">
        <v>2015</v>
      </c>
      <c r="J13" s="10">
        <v>2016</v>
      </c>
      <c r="K13" s="10">
        <v>2017</v>
      </c>
      <c r="L13" s="10">
        <v>2018</v>
      </c>
      <c r="M13" s="10">
        <v>2019</v>
      </c>
      <c r="N13" s="10">
        <v>2020</v>
      </c>
    </row>
    <row r="14" spans="2:16">
      <c r="C14" s="14" t="s">
        <v>33</v>
      </c>
      <c r="D14" s="50">
        <v>6912</v>
      </c>
      <c r="E14" s="51">
        <v>7209</v>
      </c>
      <c r="F14" s="51">
        <v>7512</v>
      </c>
      <c r="G14" s="51">
        <v>7822</v>
      </c>
      <c r="H14" s="51">
        <v>8138</v>
      </c>
      <c r="I14" s="51">
        <v>8461</v>
      </c>
      <c r="J14" s="47">
        <v>8791</v>
      </c>
      <c r="K14" s="47">
        <v>9128</v>
      </c>
      <c r="L14" s="47">
        <v>9473</v>
      </c>
      <c r="M14" s="47">
        <v>9824</v>
      </c>
      <c r="N14" s="47">
        <v>10184</v>
      </c>
      <c r="P14" s="9"/>
    </row>
    <row r="15" spans="2:16">
      <c r="C15" s="14" t="s">
        <v>34</v>
      </c>
      <c r="D15" s="49" t="s">
        <v>24</v>
      </c>
      <c r="E15" s="49" t="s">
        <v>24</v>
      </c>
      <c r="F15" s="49" t="s">
        <v>24</v>
      </c>
      <c r="G15" s="49" t="s">
        <v>24</v>
      </c>
      <c r="H15" s="55"/>
      <c r="I15" s="55"/>
      <c r="J15" s="57">
        <v>8491.33</v>
      </c>
      <c r="K15" s="57">
        <v>8423.3993599999994</v>
      </c>
      <c r="L15" s="57">
        <v>8347.5887657599997</v>
      </c>
      <c r="M15" s="57">
        <v>8163.9418129132791</v>
      </c>
      <c r="N15" s="57">
        <v>8074.1384529712332</v>
      </c>
    </row>
    <row r="16" spans="2:16">
      <c r="C16" s="14" t="s">
        <v>35</v>
      </c>
      <c r="D16" s="55">
        <v>6886</v>
      </c>
      <c r="E16" s="55">
        <v>7190</v>
      </c>
      <c r="F16" s="53">
        <v>7722</v>
      </c>
      <c r="G16" s="55">
        <v>8024</v>
      </c>
      <c r="H16" s="89">
        <v>8184</v>
      </c>
      <c r="I16" s="89">
        <v>8534</v>
      </c>
      <c r="J16" s="49" t="s">
        <v>24</v>
      </c>
      <c r="K16" s="49" t="s">
        <v>24</v>
      </c>
      <c r="L16" s="49" t="s">
        <v>24</v>
      </c>
      <c r="M16" s="49" t="s">
        <v>24</v>
      </c>
      <c r="N16" s="49" t="s">
        <v>24</v>
      </c>
    </row>
    <row r="18" spans="3:25">
      <c r="C18" s="5" t="s">
        <v>32</v>
      </c>
      <c r="D18" s="5"/>
      <c r="E18" s="5"/>
      <c r="F18" s="5"/>
      <c r="G18" s="5"/>
      <c r="H18" s="5"/>
      <c r="I18" s="5"/>
      <c r="U18" s="25"/>
      <c r="V18" s="25"/>
      <c r="W18" s="25"/>
      <c r="X18" s="25"/>
      <c r="Y18" s="25"/>
    </row>
    <row r="19" spans="3:25">
      <c r="D19" s="75">
        <v>2010</v>
      </c>
      <c r="E19" s="10">
        <v>2011</v>
      </c>
      <c r="F19" s="10">
        <v>2012</v>
      </c>
      <c r="G19" s="10">
        <v>2013</v>
      </c>
      <c r="H19" s="10">
        <v>2014</v>
      </c>
      <c r="I19" s="10">
        <v>2015</v>
      </c>
      <c r="J19" s="10">
        <v>2016</v>
      </c>
      <c r="K19" s="10">
        <v>2017</v>
      </c>
      <c r="L19" s="10">
        <v>2018</v>
      </c>
      <c r="M19" s="10">
        <v>2019</v>
      </c>
      <c r="N19" s="10">
        <v>2020</v>
      </c>
    </row>
    <row r="20" spans="3:25">
      <c r="C20" s="14" t="s">
        <v>33</v>
      </c>
      <c r="D20" s="50">
        <v>9115</v>
      </c>
      <c r="E20" s="51">
        <v>9474</v>
      </c>
      <c r="F20" s="51">
        <v>9840</v>
      </c>
      <c r="G20" s="51">
        <v>10212</v>
      </c>
      <c r="H20" s="51">
        <v>10591</v>
      </c>
      <c r="I20" s="51">
        <v>10976</v>
      </c>
      <c r="J20" s="47">
        <v>11368</v>
      </c>
      <c r="K20" s="47">
        <v>11767</v>
      </c>
      <c r="L20" s="47">
        <v>12172</v>
      </c>
      <c r="M20" s="47">
        <v>12585</v>
      </c>
      <c r="N20" s="47">
        <v>13004</v>
      </c>
      <c r="P20" s="9"/>
    </row>
    <row r="21" spans="3:25">
      <c r="C21" s="14" t="s">
        <v>34</v>
      </c>
      <c r="D21" s="49" t="s">
        <v>24</v>
      </c>
      <c r="E21" s="49" t="s">
        <v>24</v>
      </c>
      <c r="F21" s="49" t="s">
        <v>24</v>
      </c>
      <c r="G21" s="49" t="s">
        <v>24</v>
      </c>
      <c r="H21" s="55"/>
      <c r="I21" s="55"/>
      <c r="J21" s="57">
        <v>11781.795</v>
      </c>
      <c r="K21" s="57">
        <v>11687.540639999999</v>
      </c>
      <c r="L21" s="57">
        <v>11582.352774239998</v>
      </c>
      <c r="M21" s="57">
        <v>11327.541013206717</v>
      </c>
      <c r="N21" s="57">
        <v>11202.938062061443</v>
      </c>
    </row>
    <row r="22" spans="3:25">
      <c r="C22" s="14" t="s">
        <v>35</v>
      </c>
      <c r="D22" s="55">
        <v>9361</v>
      </c>
      <c r="E22" s="55">
        <v>9958</v>
      </c>
      <c r="F22" s="54">
        <v>10399</v>
      </c>
      <c r="G22" s="55">
        <v>10910</v>
      </c>
      <c r="H22" s="89">
        <v>11544</v>
      </c>
      <c r="I22" s="89">
        <v>11841</v>
      </c>
      <c r="J22" s="49" t="s">
        <v>24</v>
      </c>
      <c r="K22" s="49" t="s">
        <v>24</v>
      </c>
      <c r="L22" s="49" t="s">
        <v>24</v>
      </c>
      <c r="M22" s="49" t="s">
        <v>24</v>
      </c>
      <c r="N22" s="49" t="s">
        <v>24</v>
      </c>
    </row>
    <row r="23" spans="3:25">
      <c r="Q23" s="25"/>
    </row>
    <row r="24" spans="3:25" ht="18.75">
      <c r="C24" s="24" t="s">
        <v>165</v>
      </c>
      <c r="P24" s="9"/>
    </row>
    <row r="25" spans="3:25">
      <c r="C25" s="90"/>
    </row>
    <row r="26" spans="3:25">
      <c r="C26" s="174" t="s">
        <v>166</v>
      </c>
    </row>
    <row r="27" spans="3:25" ht="14.25" customHeight="1">
      <c r="C27" s="90"/>
    </row>
    <row r="28" spans="3:25">
      <c r="C28" s="5" t="s">
        <v>167</v>
      </c>
    </row>
    <row r="29" spans="3:25" ht="15.75" thickBot="1">
      <c r="D29" s="10">
        <v>2010</v>
      </c>
      <c r="E29" s="10">
        <v>2011</v>
      </c>
      <c r="F29" s="75">
        <v>2012</v>
      </c>
      <c r="G29" s="10">
        <v>2013</v>
      </c>
      <c r="H29" s="10">
        <v>2014</v>
      </c>
      <c r="I29" s="75">
        <v>2015</v>
      </c>
      <c r="P29" s="10"/>
      <c r="Q29" s="10"/>
    </row>
    <row r="30" spans="3:25" ht="15.75" thickBot="1">
      <c r="C30" s="14" t="s">
        <v>168</v>
      </c>
      <c r="D30" s="175">
        <v>1994</v>
      </c>
      <c r="E30" s="175">
        <v>2017</v>
      </c>
      <c r="F30" s="175">
        <v>2024</v>
      </c>
      <c r="G30" s="175">
        <v>1942</v>
      </c>
      <c r="H30" s="175">
        <v>2119</v>
      </c>
      <c r="I30" s="175">
        <v>2072</v>
      </c>
      <c r="J30" s="176"/>
    </row>
    <row r="31" spans="3:25" ht="15.75" thickBot="1">
      <c r="C31" s="14" t="s">
        <v>169</v>
      </c>
      <c r="D31" s="2">
        <v>0.21547438945320943</v>
      </c>
      <c r="E31" s="2">
        <v>0.20813125580435454</v>
      </c>
      <c r="F31" s="177">
        <v>0.19454056132256825</v>
      </c>
      <c r="G31" s="177">
        <v>0.18028221314519124</v>
      </c>
      <c r="H31" s="177">
        <v>0.18684419363371838</v>
      </c>
      <c r="I31" s="177">
        <v>0.17986111111111111</v>
      </c>
    </row>
    <row r="32" spans="3:25" ht="15.75" thickBot="1">
      <c r="C32" s="14" t="s">
        <v>170</v>
      </c>
      <c r="D32" s="175">
        <v>836</v>
      </c>
      <c r="E32" s="175">
        <v>1061</v>
      </c>
      <c r="F32" s="175">
        <v>1119</v>
      </c>
      <c r="G32" s="175">
        <v>1172</v>
      </c>
      <c r="H32" s="175">
        <v>1293</v>
      </c>
      <c r="I32" s="175">
        <v>1219</v>
      </c>
    </row>
    <row r="33" spans="3:9" ht="15.75" thickBot="1">
      <c r="C33" s="14" t="s">
        <v>171</v>
      </c>
      <c r="D33" s="2">
        <v>9.033931272963043E-2</v>
      </c>
      <c r="E33" s="2">
        <v>0.10948302548756578</v>
      </c>
      <c r="F33" s="177">
        <v>0.10755478662053057</v>
      </c>
      <c r="G33" s="177">
        <v>0.10880059413293725</v>
      </c>
      <c r="H33" s="177">
        <v>0.11401111013138171</v>
      </c>
      <c r="I33" s="177">
        <v>0.10581597222222222</v>
      </c>
    </row>
    <row r="34" spans="3:9" ht="15.75" thickBot="1">
      <c r="C34" s="14" t="s">
        <v>172</v>
      </c>
      <c r="D34" s="175">
        <v>6199</v>
      </c>
      <c r="E34" s="175">
        <v>6613</v>
      </c>
      <c r="F34" s="175">
        <v>7261</v>
      </c>
      <c r="G34" s="175">
        <v>7658</v>
      </c>
      <c r="H34" s="175">
        <v>7929</v>
      </c>
      <c r="I34" s="175">
        <v>8229</v>
      </c>
    </row>
    <row r="35" spans="3:9">
      <c r="C35" s="14" t="s">
        <v>173</v>
      </c>
      <c r="D35" s="2">
        <v>0.38837259563432031</v>
      </c>
      <c r="E35" s="2">
        <v>0.68238571870807962</v>
      </c>
      <c r="F35" s="2">
        <v>0.69790465205690122</v>
      </c>
      <c r="G35" s="2">
        <v>0.71091719272187148</v>
      </c>
      <c r="H35" s="2">
        <v>0.69914469623489994</v>
      </c>
      <c r="I35" s="2">
        <v>0.7143229166666667</v>
      </c>
    </row>
    <row r="36" spans="3:9">
      <c r="C36" s="90"/>
    </row>
    <row r="37" spans="3:9">
      <c r="C37" s="5" t="s">
        <v>174</v>
      </c>
    </row>
    <row r="38" spans="3:9" ht="15.75" thickBot="1">
      <c r="D38" s="10">
        <v>2010</v>
      </c>
      <c r="E38" s="10">
        <v>2011</v>
      </c>
      <c r="F38" s="75">
        <v>2012</v>
      </c>
      <c r="G38" s="10">
        <v>2013</v>
      </c>
      <c r="H38" s="10">
        <v>2014</v>
      </c>
      <c r="I38" s="75">
        <v>2015</v>
      </c>
    </row>
    <row r="39" spans="3:9" ht="15.75" thickBot="1">
      <c r="C39" s="14" t="s">
        <v>168</v>
      </c>
      <c r="D39" s="175">
        <v>1248</v>
      </c>
      <c r="E39" s="175">
        <v>1452</v>
      </c>
      <c r="F39" s="175">
        <v>1482</v>
      </c>
      <c r="G39" s="175">
        <v>1648</v>
      </c>
      <c r="H39" s="175">
        <v>1804</v>
      </c>
      <c r="I39" s="175">
        <v>1932</v>
      </c>
    </row>
    <row r="40" spans="3:9" ht="15.75" thickBot="1">
      <c r="C40" s="14" t="s">
        <v>169</v>
      </c>
      <c r="D40" s="2">
        <v>7.6814181079583918E-2</v>
      </c>
      <c r="E40" s="2">
        <v>8.467953577885344E-2</v>
      </c>
      <c r="F40" s="177">
        <v>8.1783566028364882E-2</v>
      </c>
      <c r="G40" s="177">
        <v>8.7039188760959119E-2</v>
      </c>
      <c r="H40" s="177">
        <v>9.1443633414436329E-2</v>
      </c>
      <c r="I40" s="177">
        <v>9.4822085889570557E-2</v>
      </c>
    </row>
    <row r="41" spans="3:9" ht="15.75" thickBot="1">
      <c r="C41" s="14" t="s">
        <v>170</v>
      </c>
      <c r="D41" s="175">
        <v>2650</v>
      </c>
      <c r="E41" s="175">
        <v>2820</v>
      </c>
      <c r="F41" s="175">
        <v>3281</v>
      </c>
      <c r="G41" s="175">
        <v>3549</v>
      </c>
      <c r="H41" s="175">
        <v>3858</v>
      </c>
      <c r="I41" s="175">
        <v>4138</v>
      </c>
    </row>
    <row r="42" spans="3:9" ht="15.75" thickBot="1">
      <c r="C42" s="14" t="s">
        <v>171</v>
      </c>
      <c r="D42" s="2">
        <v>0.16310703514494984</v>
      </c>
      <c r="E42" s="2">
        <v>0.16446025543826909</v>
      </c>
      <c r="F42" s="177">
        <v>0.18106064786711551</v>
      </c>
      <c r="G42" s="177">
        <v>0.18744058307806064</v>
      </c>
      <c r="H42" s="177">
        <v>0.1955596107055961</v>
      </c>
      <c r="I42" s="177">
        <v>0.20309202453987729</v>
      </c>
    </row>
    <row r="43" spans="3:9" ht="15.75" thickBot="1">
      <c r="C43" s="14" t="s">
        <v>175</v>
      </c>
      <c r="D43" s="175">
        <v>3216</v>
      </c>
      <c r="E43" s="175">
        <v>3278</v>
      </c>
      <c r="F43" s="175">
        <v>3351</v>
      </c>
      <c r="G43" s="175">
        <v>3299</v>
      </c>
      <c r="H43" s="175">
        <v>3390</v>
      </c>
      <c r="I43" s="175">
        <v>3464</v>
      </c>
    </row>
    <row r="44" spans="3:9">
      <c r="C44" s="14" t="s">
        <v>176</v>
      </c>
      <c r="D44" s="2">
        <v>0.19794423585892781</v>
      </c>
      <c r="E44" s="2">
        <v>0.19117046713710853</v>
      </c>
      <c r="F44" s="177">
        <v>0.18492356933944043</v>
      </c>
      <c r="G44" s="177">
        <v>0.1742368226470899</v>
      </c>
      <c r="H44" s="177">
        <v>0.17183698296836983</v>
      </c>
      <c r="I44" s="177">
        <v>0.17001226993865032</v>
      </c>
    </row>
    <row r="45" spans="3:9">
      <c r="C45" s="14" t="s">
        <v>172</v>
      </c>
      <c r="D45" s="178">
        <v>9133</v>
      </c>
      <c r="E45" s="178">
        <v>9597</v>
      </c>
      <c r="F45" s="178">
        <v>10007</v>
      </c>
      <c r="G45" s="178">
        <v>10438</v>
      </c>
      <c r="H45" s="178">
        <v>10676</v>
      </c>
      <c r="I45" s="178">
        <v>10841</v>
      </c>
    </row>
    <row r="46" spans="3:9">
      <c r="C46" s="14" t="s">
        <v>173</v>
      </c>
      <c r="D46" s="2">
        <v>0.56213454791653839</v>
      </c>
      <c r="E46" s="2">
        <v>0.5596897416457689</v>
      </c>
      <c r="F46" s="2">
        <v>0.55223221676507916</v>
      </c>
      <c r="G46" s="2">
        <v>0.55128340551389032</v>
      </c>
      <c r="H46" s="2">
        <v>0.54115977291159778</v>
      </c>
      <c r="I46" s="2">
        <v>0.53207361963190181</v>
      </c>
    </row>
    <row r="47" spans="3:9">
      <c r="D47" s="91"/>
      <c r="E47" s="91"/>
      <c r="F47" s="91"/>
      <c r="G47" s="91"/>
      <c r="H47" s="91"/>
      <c r="I47" s="91"/>
    </row>
    <row r="48" spans="3:9">
      <c r="C48" s="174" t="s">
        <v>177</v>
      </c>
      <c r="D48" s="138"/>
      <c r="E48" s="138"/>
      <c r="F48" s="138"/>
      <c r="G48" s="138"/>
      <c r="H48" s="138"/>
      <c r="I48" s="138"/>
    </row>
    <row r="49" spans="3:17">
      <c r="D49" s="138"/>
      <c r="E49" s="138"/>
      <c r="F49" s="138"/>
      <c r="G49" s="138"/>
      <c r="H49" s="138"/>
      <c r="I49" s="138"/>
    </row>
    <row r="50" spans="3:17">
      <c r="C50" s="5" t="s">
        <v>178</v>
      </c>
    </row>
    <row r="51" spans="3:17" ht="15.75" thickBot="1">
      <c r="D51" s="10" t="s">
        <v>179</v>
      </c>
      <c r="E51" s="10" t="s">
        <v>180</v>
      </c>
      <c r="F51" s="75" t="s">
        <v>181</v>
      </c>
      <c r="G51" s="10" t="s">
        <v>182</v>
      </c>
      <c r="H51" s="10" t="s">
        <v>183</v>
      </c>
      <c r="I51" s="75"/>
      <c r="P51" s="10"/>
      <c r="Q51" s="10"/>
    </row>
    <row r="52" spans="3:17" ht="15.75" thickBot="1">
      <c r="C52" s="14" t="s">
        <v>184</v>
      </c>
      <c r="D52" s="179">
        <v>1.1534603811434303E-2</v>
      </c>
      <c r="E52" s="179">
        <v>3.4705007436787306E-3</v>
      </c>
      <c r="F52" s="179">
        <v>-4.0513833992094864E-2</v>
      </c>
      <c r="G52" s="179">
        <v>9.1143151390319255E-2</v>
      </c>
      <c r="H52" s="179">
        <v>-2.2180273714016045E-2</v>
      </c>
      <c r="I52" s="176"/>
      <c r="J52" s="176"/>
    </row>
    <row r="53" spans="3:17" ht="15.75" thickBot="1">
      <c r="C53" s="14" t="s">
        <v>185</v>
      </c>
      <c r="D53" s="179">
        <v>0.26913875598086123</v>
      </c>
      <c r="E53" s="179">
        <v>5.4665409990574933E-2</v>
      </c>
      <c r="F53" s="179">
        <v>4.736371760500447E-2</v>
      </c>
      <c r="G53" s="179">
        <v>0.10324232081911262</v>
      </c>
      <c r="H53" s="179">
        <v>-5.7231245166279969E-2</v>
      </c>
    </row>
    <row r="54" spans="3:17" ht="15.75" thickBot="1">
      <c r="C54" s="14" t="s">
        <v>186</v>
      </c>
      <c r="D54" s="179">
        <v>6.6784965316986605E-2</v>
      </c>
      <c r="E54" s="180">
        <v>9.7988809919854827E-2</v>
      </c>
      <c r="F54" s="180">
        <v>5.4675664509020797E-2</v>
      </c>
      <c r="G54" s="180">
        <v>3.5387829720553668E-2</v>
      </c>
      <c r="H54" s="180">
        <v>3.7835792659856225E-2</v>
      </c>
    </row>
    <row r="55" spans="3:17">
      <c r="D55" s="138"/>
      <c r="E55" s="138"/>
      <c r="F55" s="138"/>
      <c r="G55" s="138"/>
      <c r="H55" s="138"/>
    </row>
    <row r="56" spans="3:17">
      <c r="C56" s="5" t="s">
        <v>187</v>
      </c>
    </row>
    <row r="57" spans="3:17" ht="15.75" thickBot="1">
      <c r="D57" s="10" t="s">
        <v>179</v>
      </c>
      <c r="E57" s="10" t="s">
        <v>180</v>
      </c>
      <c r="F57" s="75" t="s">
        <v>181</v>
      </c>
      <c r="G57" s="10" t="s">
        <v>182</v>
      </c>
      <c r="H57" s="10" t="s">
        <v>183</v>
      </c>
    </row>
    <row r="58" spans="3:17" ht="15.75" thickBot="1">
      <c r="C58" s="14" t="s">
        <v>184</v>
      </c>
      <c r="D58" s="179">
        <v>0.16346153846153846</v>
      </c>
      <c r="E58" s="179">
        <v>2.0661157024793389E-2</v>
      </c>
      <c r="F58" s="179">
        <v>0.11201079622132254</v>
      </c>
      <c r="G58" s="179">
        <v>9.4660194174757281E-2</v>
      </c>
      <c r="H58" s="179">
        <v>7.0953436807095344E-2</v>
      </c>
    </row>
    <row r="59" spans="3:17" ht="15.75" thickBot="1">
      <c r="C59" s="14" t="s">
        <v>185</v>
      </c>
      <c r="D59" s="179">
        <v>6.4150943396226415E-2</v>
      </c>
      <c r="E59" s="179">
        <v>0.16347517730496453</v>
      </c>
      <c r="F59" s="179">
        <v>8.1682413898201772E-2</v>
      </c>
      <c r="G59" s="179">
        <v>8.7066779374471687E-2</v>
      </c>
      <c r="H59" s="179">
        <v>7.257646448937273E-2</v>
      </c>
    </row>
    <row r="60" spans="3:17" ht="15.75" thickBot="1">
      <c r="C60" s="14" t="s">
        <v>188</v>
      </c>
      <c r="D60" s="179">
        <v>1.9278606965174128E-2</v>
      </c>
      <c r="E60" s="179">
        <v>2.2269676632092738E-2</v>
      </c>
      <c r="F60" s="179">
        <v>-1.5517755893763056E-2</v>
      </c>
      <c r="G60" s="179">
        <v>2.7584116398908759E-2</v>
      </c>
      <c r="H60" s="179">
        <v>2.1828908554572271E-2</v>
      </c>
    </row>
    <row r="61" spans="3:17" ht="15.75" thickBot="1">
      <c r="C61" s="14" t="s">
        <v>186</v>
      </c>
      <c r="D61" s="180">
        <v>5.0804773896857551E-2</v>
      </c>
      <c r="E61" s="180">
        <v>4.2721683859539436E-2</v>
      </c>
      <c r="F61" s="180">
        <v>4.3069851104227043E-2</v>
      </c>
      <c r="G61" s="180">
        <v>2.2801302931596091E-2</v>
      </c>
      <c r="H61" s="180">
        <v>1.5455226676657925E-2</v>
      </c>
    </row>
    <row r="90" spans="2:9" ht="18.75">
      <c r="C90" s="181" t="s">
        <v>189</v>
      </c>
      <c r="D90" s="181"/>
      <c r="E90" s="181"/>
      <c r="F90" s="181"/>
      <c r="G90" s="181"/>
      <c r="H90" s="181"/>
      <c r="I90" s="181"/>
    </row>
    <row r="91" spans="2:9">
      <c r="C91" s="28" t="s">
        <v>190</v>
      </c>
    </row>
    <row r="93" spans="2:9">
      <c r="B93" s="90" t="s">
        <v>191</v>
      </c>
    </row>
    <row r="94" spans="2:9">
      <c r="B94" s="28" t="s">
        <v>39</v>
      </c>
    </row>
  </sheetData>
  <hyperlinks>
    <hyperlink ref="C91" location="'All Achiev Gaps (p72-81)'!A102" display="All Achiev Gaps (p72-81)'!A102"/>
    <hyperlink ref="B94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AV137"/>
  <sheetViews>
    <sheetView zoomScaleNormal="100" workbookViewId="0"/>
  </sheetViews>
  <sheetFormatPr defaultRowHeight="15"/>
  <cols>
    <col min="1" max="2" width="6.140625" style="90" customWidth="1"/>
    <col min="3" max="3" width="52.7109375" style="90" customWidth="1"/>
    <col min="4" max="4" width="10" style="90" customWidth="1"/>
    <col min="5" max="5" width="6.7109375" style="90" customWidth="1"/>
    <col min="6" max="6" width="12.7109375" style="90" bestFit="1" customWidth="1"/>
    <col min="7" max="7" width="12.28515625" style="90" bestFit="1" customWidth="1"/>
    <col min="8" max="8" width="12.7109375" style="90" bestFit="1" customWidth="1"/>
    <col min="9" max="9" width="13.28515625" style="90" bestFit="1" customWidth="1"/>
    <col min="10" max="10" width="9.28515625" style="90" bestFit="1" customWidth="1"/>
    <col min="11" max="11" width="6.7109375" style="90" customWidth="1"/>
    <col min="12" max="12" width="21" style="90" customWidth="1"/>
    <col min="13" max="13" width="9.140625" style="90" customWidth="1"/>
    <col min="14" max="14" width="21" style="90" customWidth="1"/>
    <col min="15" max="15" width="9.140625" style="90" customWidth="1"/>
    <col min="16" max="17" width="6.140625" style="90" customWidth="1"/>
    <col min="18" max="18" width="51.28515625" style="90" customWidth="1"/>
    <col min="19" max="19" width="11.140625" style="90" customWidth="1"/>
    <col min="20" max="20" width="6.7109375" style="90" customWidth="1"/>
    <col min="21" max="21" width="12.7109375" style="90" bestFit="1" customWidth="1"/>
    <col min="22" max="24" width="13.28515625" style="90" bestFit="1" customWidth="1"/>
    <col min="25" max="25" width="12.7109375" style="90" bestFit="1" customWidth="1"/>
    <col min="26" max="26" width="6.7109375" style="90" customWidth="1"/>
    <col min="27" max="27" width="21" style="90" customWidth="1"/>
    <col min="28" max="28" width="9.140625" style="90" customWidth="1"/>
    <col min="29" max="29" width="21" style="90" customWidth="1"/>
    <col min="30" max="30" width="9.140625" style="90" customWidth="1"/>
    <col min="31" max="32" width="6.140625" style="90" customWidth="1"/>
    <col min="33" max="33" width="23.85546875" style="90" customWidth="1"/>
    <col min="34" max="40" width="9.140625" style="90"/>
    <col min="41" max="41" width="21" style="90" bestFit="1" customWidth="1"/>
    <col min="42" max="46" width="9.140625" style="90"/>
    <col min="47" max="47" width="20.140625" style="90" customWidth="1"/>
    <col min="48" max="48" width="5.85546875" style="90" customWidth="1"/>
    <col min="49" max="16384" width="9.140625" style="90"/>
  </cols>
  <sheetData>
    <row r="1" spans="2:48" ht="23.25">
      <c r="B1" s="173" t="s">
        <v>128</v>
      </c>
      <c r="Q1" s="173" t="s">
        <v>127</v>
      </c>
      <c r="AF1" s="173" t="s">
        <v>126</v>
      </c>
      <c r="AU1" s="183" t="s">
        <v>46</v>
      </c>
      <c r="AV1" s="37" t="s">
        <v>43</v>
      </c>
    </row>
    <row r="2" spans="2:48" ht="18" customHeight="1">
      <c r="B2" s="187" t="s">
        <v>18</v>
      </c>
      <c r="C2" s="187"/>
      <c r="D2" s="187"/>
      <c r="E2" s="187"/>
      <c r="F2" s="187"/>
      <c r="G2" s="187"/>
      <c r="H2" s="187"/>
      <c r="Q2" s="187" t="s">
        <v>18</v>
      </c>
      <c r="R2" s="187"/>
      <c r="S2" s="187"/>
      <c r="T2" s="187"/>
      <c r="U2" s="187"/>
      <c r="V2" s="187"/>
      <c r="W2" s="187"/>
      <c r="AF2" s="173"/>
      <c r="AU2" s="183"/>
      <c r="AV2" s="38" t="s">
        <v>44</v>
      </c>
    </row>
    <row r="3" spans="2:48">
      <c r="AU3" s="183"/>
      <c r="AV3" s="39" t="s">
        <v>45</v>
      </c>
    </row>
    <row r="4" spans="2:48" ht="23.25">
      <c r="C4" s="143" t="s">
        <v>129</v>
      </c>
      <c r="D4" s="143"/>
      <c r="E4" s="143"/>
      <c r="F4" s="143"/>
      <c r="G4" s="143"/>
      <c r="H4" s="143"/>
      <c r="I4" s="143"/>
      <c r="J4" s="142"/>
      <c r="R4" s="143" t="s">
        <v>129</v>
      </c>
      <c r="S4" s="143"/>
      <c r="T4" s="143"/>
      <c r="U4" s="143"/>
      <c r="V4" s="143"/>
      <c r="W4" s="143"/>
      <c r="X4" s="143"/>
      <c r="Y4" s="142"/>
      <c r="AG4" s="143" t="s">
        <v>125</v>
      </c>
    </row>
    <row r="5" spans="2:48" ht="15.75">
      <c r="C5" s="97"/>
      <c r="D5" s="97"/>
      <c r="E5" s="97"/>
      <c r="F5" s="97"/>
      <c r="G5" s="97"/>
      <c r="H5" s="97"/>
      <c r="I5" s="97"/>
      <c r="R5" s="97"/>
      <c r="S5" s="97"/>
      <c r="T5" s="97"/>
      <c r="U5" s="97"/>
      <c r="V5" s="97"/>
      <c r="W5" s="97"/>
      <c r="X5" s="97"/>
    </row>
    <row r="6" spans="2:48">
      <c r="C6" s="5" t="s">
        <v>130</v>
      </c>
      <c r="R6" s="5" t="s">
        <v>133</v>
      </c>
      <c r="AG6" s="5" t="s">
        <v>124</v>
      </c>
      <c r="AN6" s="172" t="s">
        <v>123</v>
      </c>
      <c r="AO6" s="93" t="s">
        <v>47</v>
      </c>
    </row>
    <row r="7" spans="2:48">
      <c r="C7" s="91"/>
      <c r="D7" s="111">
        <v>2013</v>
      </c>
      <c r="E7" s="112"/>
      <c r="F7" s="111">
        <v>2009</v>
      </c>
      <c r="G7" s="112"/>
      <c r="L7" s="93" t="s">
        <v>47</v>
      </c>
      <c r="N7" s="93"/>
      <c r="R7" s="91"/>
      <c r="S7" s="111">
        <v>2013</v>
      </c>
      <c r="T7" s="112"/>
      <c r="U7" s="111">
        <v>2009</v>
      </c>
      <c r="V7" s="112"/>
      <c r="AA7" s="93" t="s">
        <v>47</v>
      </c>
      <c r="AC7" s="93"/>
      <c r="AG7" s="91"/>
      <c r="AH7" s="111">
        <v>2013</v>
      </c>
      <c r="AJ7" s="111">
        <v>2009</v>
      </c>
    </row>
    <row r="8" spans="2:48">
      <c r="C8" s="13" t="s">
        <v>51</v>
      </c>
      <c r="D8" s="54">
        <v>-7</v>
      </c>
      <c r="F8" s="171">
        <v>-12</v>
      </c>
      <c r="R8" s="13" t="s">
        <v>51</v>
      </c>
      <c r="S8" s="54">
        <v>-12</v>
      </c>
      <c r="U8" s="54">
        <v>-11</v>
      </c>
      <c r="AG8" s="13" t="s">
        <v>51</v>
      </c>
      <c r="AH8" s="54">
        <v>-17</v>
      </c>
      <c r="AJ8" s="54">
        <v>-14</v>
      </c>
    </row>
    <row r="9" spans="2:48">
      <c r="C9" s="14" t="s">
        <v>0</v>
      </c>
      <c r="D9" s="54">
        <v>-28</v>
      </c>
      <c r="F9" s="54">
        <v>-31</v>
      </c>
      <c r="L9" s="94" t="s">
        <v>44</v>
      </c>
      <c r="M9" s="170">
        <f>F9-D9</f>
        <v>-3</v>
      </c>
      <c r="R9" s="14" t="s">
        <v>0</v>
      </c>
      <c r="S9" s="54">
        <v>-23</v>
      </c>
      <c r="U9" s="54">
        <v>-28</v>
      </c>
      <c r="AA9" s="94" t="s">
        <v>43</v>
      </c>
      <c r="AB9" s="169">
        <f>U9-S9</f>
        <v>-5</v>
      </c>
      <c r="AG9" s="14" t="s">
        <v>0</v>
      </c>
      <c r="AH9" s="54">
        <v>-29</v>
      </c>
      <c r="AJ9" s="54">
        <v>-31</v>
      </c>
      <c r="AO9" s="94" t="s">
        <v>44</v>
      </c>
    </row>
    <row r="10" spans="2:48">
      <c r="C10" s="15" t="s">
        <v>2</v>
      </c>
      <c r="D10" s="54">
        <v>-25</v>
      </c>
      <c r="F10" s="54">
        <v>-25</v>
      </c>
      <c r="R10" s="15" t="s">
        <v>2</v>
      </c>
      <c r="S10" s="54">
        <v>-21</v>
      </c>
      <c r="U10" s="54">
        <v>-21</v>
      </c>
      <c r="AG10" s="15" t="s">
        <v>2</v>
      </c>
      <c r="AH10" s="54">
        <v>-26</v>
      </c>
      <c r="AJ10" s="54">
        <v>-25</v>
      </c>
    </row>
    <row r="11" spans="2:48">
      <c r="C11" s="91"/>
      <c r="R11" s="91"/>
      <c r="AG11" s="91"/>
    </row>
    <row r="12" spans="2:48">
      <c r="C12" s="5" t="s">
        <v>131</v>
      </c>
      <c r="R12" s="5" t="s">
        <v>134</v>
      </c>
      <c r="AG12" s="5" t="s">
        <v>122</v>
      </c>
      <c r="AO12" s="93" t="s">
        <v>47</v>
      </c>
    </row>
    <row r="13" spans="2:48">
      <c r="C13" s="91"/>
      <c r="D13" s="111">
        <v>2013</v>
      </c>
      <c r="E13" s="112"/>
      <c r="F13" s="111">
        <v>2009</v>
      </c>
      <c r="G13" s="112"/>
      <c r="L13" s="93" t="s">
        <v>47</v>
      </c>
      <c r="M13" s="93"/>
      <c r="R13" s="91"/>
      <c r="S13" s="111">
        <v>2013</v>
      </c>
      <c r="T13" s="112"/>
      <c r="U13" s="111">
        <v>2009</v>
      </c>
      <c r="V13" s="112"/>
      <c r="AA13" s="93" t="s">
        <v>47</v>
      </c>
      <c r="AB13" s="93"/>
      <c r="AG13" s="91"/>
      <c r="AH13" s="111">
        <v>2013</v>
      </c>
      <c r="AI13" s="112"/>
      <c r="AJ13" s="111">
        <v>2009</v>
      </c>
    </row>
    <row r="14" spans="2:48">
      <c r="C14" s="13" t="s">
        <v>51</v>
      </c>
      <c r="D14" s="47">
        <v>-13</v>
      </c>
      <c r="E14" s="9"/>
      <c r="F14" s="47">
        <v>-8</v>
      </c>
      <c r="R14" s="13" t="s">
        <v>51</v>
      </c>
      <c r="S14" s="54">
        <v>-12</v>
      </c>
      <c r="U14" s="54">
        <v>-13</v>
      </c>
      <c r="AG14" s="13" t="s">
        <v>51</v>
      </c>
      <c r="AH14" s="54">
        <v>-18</v>
      </c>
      <c r="AJ14" s="54">
        <v>-16</v>
      </c>
    </row>
    <row r="15" spans="2:48">
      <c r="C15" s="14" t="s">
        <v>0</v>
      </c>
      <c r="D15" s="104">
        <v>-31</v>
      </c>
      <c r="E15" s="136"/>
      <c r="F15" s="104">
        <v>-29.6</v>
      </c>
      <c r="L15" s="94" t="s">
        <v>44</v>
      </c>
      <c r="M15" s="168">
        <f>F15-D15</f>
        <v>1.3999999999999986</v>
      </c>
      <c r="R15" s="14" t="s">
        <v>0</v>
      </c>
      <c r="S15" s="54">
        <v>-27</v>
      </c>
      <c r="U15" s="54">
        <v>-29</v>
      </c>
      <c r="AA15" s="94" t="s">
        <v>44</v>
      </c>
      <c r="AB15" s="168">
        <f>U15-S15</f>
        <v>-2</v>
      </c>
      <c r="AG15" s="14" t="s">
        <v>0</v>
      </c>
      <c r="AH15" s="54">
        <v>-29</v>
      </c>
      <c r="AJ15" s="54">
        <v>-32</v>
      </c>
      <c r="AO15" s="94" t="s">
        <v>44</v>
      </c>
    </row>
    <row r="16" spans="2:48">
      <c r="C16" s="15" t="s">
        <v>2</v>
      </c>
      <c r="D16" s="104">
        <v>-31</v>
      </c>
      <c r="E16" s="136"/>
      <c r="F16" s="104">
        <v>-28.4</v>
      </c>
      <c r="R16" s="15" t="s">
        <v>2</v>
      </c>
      <c r="S16" s="54">
        <v>-23</v>
      </c>
      <c r="U16" s="54">
        <v>-24</v>
      </c>
      <c r="AG16" s="15" t="s">
        <v>2</v>
      </c>
      <c r="AH16" s="54">
        <v>-27</v>
      </c>
      <c r="AJ16" s="54">
        <v>-26</v>
      </c>
    </row>
    <row r="17" spans="3:36">
      <c r="C17" s="102"/>
      <c r="D17" s="136"/>
      <c r="E17" s="136"/>
      <c r="R17" s="102"/>
      <c r="S17" s="136"/>
      <c r="T17" s="136"/>
    </row>
    <row r="18" spans="3:36">
      <c r="C18" s="5" t="s">
        <v>132</v>
      </c>
      <c r="R18" s="5" t="s">
        <v>135</v>
      </c>
    </row>
    <row r="19" spans="3:36">
      <c r="C19" s="91"/>
      <c r="D19" s="75" t="s">
        <v>54</v>
      </c>
      <c r="E19" s="75"/>
      <c r="F19" s="75" t="s">
        <v>9</v>
      </c>
      <c r="G19" s="75" t="s">
        <v>78</v>
      </c>
      <c r="H19" s="75" t="s">
        <v>10</v>
      </c>
      <c r="I19" s="75" t="s">
        <v>11</v>
      </c>
      <c r="J19" s="75" t="s">
        <v>54</v>
      </c>
      <c r="L19" s="93"/>
      <c r="N19" s="93"/>
      <c r="R19" s="91"/>
      <c r="S19" s="75" t="s">
        <v>54</v>
      </c>
      <c r="T19" s="75"/>
      <c r="U19" s="75" t="s">
        <v>9</v>
      </c>
      <c r="V19" s="75" t="s">
        <v>78</v>
      </c>
      <c r="W19" s="75" t="s">
        <v>10</v>
      </c>
      <c r="X19" s="75" t="s">
        <v>11</v>
      </c>
      <c r="Y19" s="75" t="s">
        <v>54</v>
      </c>
      <c r="AA19" s="93"/>
    </row>
    <row r="20" spans="3:36" ht="15.75">
      <c r="C20" s="13" t="s">
        <v>1</v>
      </c>
      <c r="D20" s="167">
        <v>-5.3745917990992667E-2</v>
      </c>
      <c r="E20" s="2"/>
      <c r="F20" s="167">
        <v>-6.9494484892727318E-2</v>
      </c>
      <c r="G20" s="167">
        <v>-8.3701481266366534E-2</v>
      </c>
      <c r="H20" s="167">
        <v>-5.7976714639285845E-2</v>
      </c>
      <c r="I20" s="167">
        <v>-5.1923201692051647E-2</v>
      </c>
      <c r="J20" s="167">
        <v>-5.3745917990992667E-2</v>
      </c>
      <c r="R20" s="13" t="s">
        <v>51</v>
      </c>
      <c r="S20" s="165">
        <v>-6.515348127671694E-2</v>
      </c>
      <c r="T20" s="2"/>
      <c r="U20" s="165">
        <v>-0.12045421020043216</v>
      </c>
      <c r="V20" s="165">
        <v>-0.1227678825408226</v>
      </c>
      <c r="W20" s="165">
        <v>-8.57954066330123E-2</v>
      </c>
      <c r="X20" s="165">
        <v>-6.6901813042445274E-2</v>
      </c>
      <c r="Y20" s="165">
        <v>-6.515348127671694E-2</v>
      </c>
    </row>
    <row r="21" spans="3:36" ht="15.75">
      <c r="C21" s="14" t="s">
        <v>0</v>
      </c>
      <c r="D21" s="166">
        <v>-5.2675853320325206E-2</v>
      </c>
      <c r="E21" s="2"/>
      <c r="F21" s="167">
        <v>-0.15152598745222512</v>
      </c>
      <c r="G21" s="167">
        <v>-0.13817701667670235</v>
      </c>
      <c r="H21" s="167">
        <v>-0.10226511875319511</v>
      </c>
      <c r="I21" s="167">
        <v>-7.4069747961267085E-2</v>
      </c>
      <c r="J21" s="165">
        <v>-5.2675853320325206E-2</v>
      </c>
      <c r="L21" s="94" t="s">
        <v>43</v>
      </c>
      <c r="M21" s="95">
        <f>AVERAGE(G21-F21,H21-G21,I21-H21,J21-I21)</f>
        <v>2.4712533532974978E-2</v>
      </c>
      <c r="R21" s="14" t="s">
        <v>0</v>
      </c>
      <c r="S21" s="166">
        <v>-0.20551549483666831</v>
      </c>
      <c r="T21" s="2"/>
      <c r="U21" s="165">
        <v>-0.21029707818389548</v>
      </c>
      <c r="V21" s="165">
        <v>-0.17847827409207673</v>
      </c>
      <c r="W21" s="165">
        <v>-0.10226511875319511</v>
      </c>
      <c r="X21" s="165">
        <v>0.20135838989966404</v>
      </c>
      <c r="Y21" s="165">
        <v>-0.20551549483666831</v>
      </c>
      <c r="AA21" s="94" t="s">
        <v>44</v>
      </c>
      <c r="AB21" s="95">
        <f>AVERAGE(V21-U21,W21-V21,X21-W21,Y21-X21)</f>
        <v>1.1953958368067924E-3</v>
      </c>
    </row>
    <row r="22" spans="3:36" ht="15.75">
      <c r="C22" s="15" t="s">
        <v>2</v>
      </c>
      <c r="D22" s="166">
        <v>-0.10346500927427993</v>
      </c>
      <c r="E22" s="2"/>
      <c r="F22" s="167">
        <v>-0.12267688289221107</v>
      </c>
      <c r="G22" s="167">
        <v>-0.12023770223244445</v>
      </c>
      <c r="H22" s="167">
        <v>-0.10687975025915897</v>
      </c>
      <c r="I22" s="167">
        <v>-0.10549061756423406</v>
      </c>
      <c r="J22" s="167">
        <v>-0.10346500927427993</v>
      </c>
      <c r="R22" s="15" t="s">
        <v>2</v>
      </c>
      <c r="S22" s="166">
        <v>-0.11170113190693115</v>
      </c>
      <c r="T22" s="2"/>
      <c r="U22" s="165">
        <v>-0.12</v>
      </c>
      <c r="V22" s="165">
        <v>-0.12023770223244445</v>
      </c>
      <c r="W22" s="165">
        <v>-0.10687975025915897</v>
      </c>
      <c r="X22" s="165">
        <v>-0.10549061756423406</v>
      </c>
      <c r="Y22" s="165">
        <v>-0.11170113190693115</v>
      </c>
    </row>
    <row r="23" spans="3:36">
      <c r="C23" s="102"/>
      <c r="D23" s="136"/>
      <c r="E23" s="136"/>
      <c r="R23" s="102"/>
      <c r="S23" s="136"/>
      <c r="T23" s="136"/>
    </row>
    <row r="24" spans="3:36" ht="23.25">
      <c r="C24" s="109" t="s">
        <v>136</v>
      </c>
      <c r="D24" s="109"/>
      <c r="E24" s="109"/>
      <c r="F24" s="109"/>
      <c r="G24" s="109"/>
      <c r="H24" s="109"/>
      <c r="I24" s="109"/>
      <c r="J24" s="109"/>
      <c r="R24" s="109" t="s">
        <v>136</v>
      </c>
      <c r="S24" s="109"/>
      <c r="T24" s="109"/>
      <c r="U24" s="109"/>
      <c r="V24" s="109"/>
      <c r="W24" s="109"/>
      <c r="X24" s="109"/>
      <c r="Y24" s="109"/>
    </row>
    <row r="25" spans="3:36">
      <c r="C25" s="102"/>
      <c r="D25" s="136"/>
      <c r="E25" s="136"/>
      <c r="R25" s="102"/>
      <c r="S25" s="136"/>
      <c r="T25" s="136"/>
    </row>
    <row r="26" spans="3:36">
      <c r="C26" s="5" t="s">
        <v>137</v>
      </c>
      <c r="R26" s="5" t="s">
        <v>150</v>
      </c>
    </row>
    <row r="27" spans="3:36">
      <c r="C27" s="5"/>
      <c r="D27" s="75" t="s">
        <v>7</v>
      </c>
      <c r="E27" s="75"/>
      <c r="F27" s="186" t="s">
        <v>38</v>
      </c>
      <c r="G27" s="186"/>
      <c r="H27" s="186"/>
      <c r="I27" s="186"/>
      <c r="J27" s="186"/>
      <c r="L27" s="93" t="s">
        <v>47</v>
      </c>
      <c r="N27" s="93" t="s">
        <v>47</v>
      </c>
      <c r="R27" s="5"/>
      <c r="S27" s="75" t="s">
        <v>7</v>
      </c>
      <c r="T27" s="75"/>
      <c r="U27" s="186" t="s">
        <v>38</v>
      </c>
      <c r="V27" s="186"/>
      <c r="W27" s="186"/>
      <c r="X27" s="186"/>
      <c r="Y27" s="186"/>
      <c r="AA27" s="93" t="s">
        <v>47</v>
      </c>
      <c r="AC27" s="93" t="s">
        <v>47</v>
      </c>
    </row>
    <row r="28" spans="3:36">
      <c r="C28" s="5"/>
      <c r="D28" s="99" t="s">
        <v>55</v>
      </c>
      <c r="E28" s="75"/>
      <c r="F28" s="99" t="s">
        <v>78</v>
      </c>
      <c r="G28" s="99" t="s">
        <v>10</v>
      </c>
      <c r="H28" s="99" t="s">
        <v>11</v>
      </c>
      <c r="I28" s="99" t="s">
        <v>54</v>
      </c>
      <c r="J28" s="99" t="s">
        <v>55</v>
      </c>
      <c r="L28" s="93" t="s">
        <v>42</v>
      </c>
      <c r="N28" s="93" t="s">
        <v>61</v>
      </c>
      <c r="R28" s="5"/>
      <c r="S28" s="99" t="s">
        <v>55</v>
      </c>
      <c r="T28" s="75"/>
      <c r="U28" s="99" t="s">
        <v>78</v>
      </c>
      <c r="V28" s="99" t="s">
        <v>10</v>
      </c>
      <c r="W28" s="99" t="s">
        <v>11</v>
      </c>
      <c r="X28" s="99" t="s">
        <v>54</v>
      </c>
      <c r="Y28" s="99" t="s">
        <v>55</v>
      </c>
      <c r="AA28" s="93" t="s">
        <v>42</v>
      </c>
      <c r="AC28" s="93" t="s">
        <v>61</v>
      </c>
      <c r="AG28" s="106"/>
      <c r="AH28" s="106"/>
    </row>
    <row r="29" spans="3:36">
      <c r="C29" s="13" t="s">
        <v>1</v>
      </c>
      <c r="D29" s="103">
        <v>-5.72</v>
      </c>
      <c r="E29" s="162"/>
      <c r="F29" s="157"/>
      <c r="G29" s="148"/>
      <c r="H29" s="148"/>
      <c r="I29" s="148"/>
      <c r="J29" s="148"/>
      <c r="L29" s="92"/>
      <c r="N29" s="92"/>
      <c r="R29" s="13" t="s">
        <v>1</v>
      </c>
      <c r="S29" s="54">
        <v>0.12</v>
      </c>
      <c r="U29" s="117"/>
      <c r="V29" s="148"/>
      <c r="W29" s="148"/>
      <c r="X29" s="148"/>
      <c r="Y29" s="148"/>
      <c r="AA29" s="92"/>
      <c r="AC29" s="92"/>
      <c r="AG29" s="105"/>
      <c r="AH29" s="105"/>
    </row>
    <row r="30" spans="3:36">
      <c r="C30" s="14" t="s">
        <v>0</v>
      </c>
      <c r="D30" s="152">
        <v>-8.5399999999999991</v>
      </c>
      <c r="E30" s="121"/>
      <c r="F30" s="122">
        <v>-9.0994421600404204E-2</v>
      </c>
      <c r="G30" s="164">
        <v>-9.1538327438779002E-2</v>
      </c>
      <c r="H30" s="122">
        <v>-9.2646726004361302E-2</v>
      </c>
      <c r="I30" s="163">
        <v>-8.7679285844813701E-2</v>
      </c>
      <c r="J30" s="163">
        <v>-8.5443684049548899E-2</v>
      </c>
      <c r="L30" s="94" t="s">
        <v>44</v>
      </c>
      <c r="M30" s="95">
        <f>AVERAGE(G30-F30,H30-G30,I30-H30,J30-I30)</f>
        <v>1.3876843877138265E-3</v>
      </c>
      <c r="N30" s="94" t="s">
        <v>44</v>
      </c>
      <c r="O30" s="84">
        <f>J30-I30</f>
        <v>2.2356017952648022E-3</v>
      </c>
      <c r="R30" s="14" t="s">
        <v>0</v>
      </c>
      <c r="S30" s="152">
        <v>-9.0299999999999994</v>
      </c>
      <c r="T30" s="12"/>
      <c r="U30" s="122">
        <v>-7.7599487983459295E-2</v>
      </c>
      <c r="V30" s="164">
        <v>-8.1113931234175707E-2</v>
      </c>
      <c r="W30" s="122">
        <v>-8.4670308617172896E-2</v>
      </c>
      <c r="X30" s="163">
        <v>-8.5648163686934703E-2</v>
      </c>
      <c r="Y30" s="163">
        <v>-9.0273601698809602E-2</v>
      </c>
      <c r="AA30" s="94" t="s">
        <v>44</v>
      </c>
      <c r="AB30" s="95">
        <f>AVERAGE(V30-U30,W30-V30,X30-W30,Y30-X30)</f>
        <v>-3.1685284288375769E-3</v>
      </c>
      <c r="AC30" s="94" t="s">
        <v>44</v>
      </c>
      <c r="AD30" s="84">
        <f>Y30-X30</f>
        <v>-4.6254380118748994E-3</v>
      </c>
      <c r="AG30" s="12"/>
      <c r="AH30" s="12"/>
    </row>
    <row r="31" spans="3:36">
      <c r="C31" s="15" t="s">
        <v>2</v>
      </c>
      <c r="D31" s="103">
        <v>-12.12</v>
      </c>
      <c r="E31" s="162"/>
      <c r="F31" s="148"/>
      <c r="G31" s="148"/>
      <c r="H31" s="148"/>
      <c r="I31" s="148"/>
      <c r="J31" s="148"/>
      <c r="R31" s="15" t="s">
        <v>2</v>
      </c>
      <c r="S31" s="54">
        <v>-5.99</v>
      </c>
      <c r="U31" s="148"/>
      <c r="V31" s="148"/>
      <c r="W31" s="148"/>
      <c r="X31" s="148"/>
      <c r="Y31" s="148"/>
      <c r="AB31" s="84"/>
      <c r="AD31" s="84"/>
      <c r="AF31" s="12"/>
      <c r="AG31" s="12"/>
      <c r="AH31" s="12"/>
      <c r="AI31" s="12"/>
      <c r="AJ31" s="12"/>
    </row>
    <row r="32" spans="3:36">
      <c r="C32" s="91"/>
      <c r="Q32" s="91"/>
      <c r="AB32" s="84"/>
      <c r="AD32" s="84"/>
      <c r="AF32" s="12"/>
      <c r="AG32" s="12"/>
      <c r="AH32" s="12"/>
      <c r="AI32" s="12"/>
      <c r="AJ32" s="12"/>
    </row>
    <row r="33" spans="3:36">
      <c r="C33" s="5" t="s">
        <v>138</v>
      </c>
      <c r="R33" s="5" t="s">
        <v>151</v>
      </c>
      <c r="AB33" s="84"/>
      <c r="AD33" s="84"/>
      <c r="AF33" s="12"/>
      <c r="AG33" s="12"/>
      <c r="AH33" s="12"/>
      <c r="AI33" s="12"/>
      <c r="AJ33" s="12"/>
    </row>
    <row r="34" spans="3:36">
      <c r="C34" s="5"/>
      <c r="D34" s="75" t="s">
        <v>7</v>
      </c>
      <c r="E34" s="75"/>
      <c r="F34" s="186" t="s">
        <v>38</v>
      </c>
      <c r="G34" s="186"/>
      <c r="H34" s="186"/>
      <c r="I34" s="186"/>
      <c r="J34" s="186"/>
      <c r="L34" s="93" t="s">
        <v>47</v>
      </c>
      <c r="N34" s="93" t="s">
        <v>47</v>
      </c>
      <c r="R34" s="5"/>
      <c r="S34" s="75" t="s">
        <v>7</v>
      </c>
      <c r="T34" s="75"/>
      <c r="U34" s="186" t="s">
        <v>38</v>
      </c>
      <c r="V34" s="186"/>
      <c r="W34" s="186"/>
      <c r="X34" s="186"/>
      <c r="Y34" s="186"/>
      <c r="AA34" s="93" t="s">
        <v>47</v>
      </c>
      <c r="AB34" s="84"/>
      <c r="AC34" s="93" t="s">
        <v>47</v>
      </c>
      <c r="AD34" s="84"/>
      <c r="AF34" s="12"/>
      <c r="AG34" s="160"/>
      <c r="AH34" s="160"/>
      <c r="AI34" s="12"/>
      <c r="AJ34" s="12"/>
    </row>
    <row r="35" spans="3:36">
      <c r="C35" s="5"/>
      <c r="D35" s="99" t="s">
        <v>55</v>
      </c>
      <c r="E35" s="75"/>
      <c r="F35" s="99" t="s">
        <v>78</v>
      </c>
      <c r="G35" s="99" t="s">
        <v>10</v>
      </c>
      <c r="H35" s="99" t="s">
        <v>11</v>
      </c>
      <c r="I35" s="99" t="s">
        <v>54</v>
      </c>
      <c r="J35" s="99" t="s">
        <v>55</v>
      </c>
      <c r="L35" s="93" t="s">
        <v>42</v>
      </c>
      <c r="N35" s="93" t="s">
        <v>61</v>
      </c>
      <c r="R35" s="5"/>
      <c r="S35" s="99" t="s">
        <v>55</v>
      </c>
      <c r="T35" s="75"/>
      <c r="U35" s="99" t="s">
        <v>78</v>
      </c>
      <c r="V35" s="99" t="s">
        <v>10</v>
      </c>
      <c r="W35" s="99" t="s">
        <v>11</v>
      </c>
      <c r="X35" s="99" t="s">
        <v>54</v>
      </c>
      <c r="Y35" s="99" t="s">
        <v>55</v>
      </c>
      <c r="AA35" s="93" t="s">
        <v>42</v>
      </c>
      <c r="AB35" s="84"/>
      <c r="AC35" s="93" t="s">
        <v>61</v>
      </c>
      <c r="AD35" s="84"/>
      <c r="AF35" s="12"/>
      <c r="AG35" s="106"/>
      <c r="AH35" s="106"/>
      <c r="AI35" s="12"/>
      <c r="AJ35" s="12"/>
    </row>
    <row r="36" spans="3:36">
      <c r="C36" s="13" t="s">
        <v>1</v>
      </c>
      <c r="D36" s="48">
        <v>-4.6100000000000003</v>
      </c>
      <c r="E36" s="121"/>
      <c r="F36" s="157"/>
      <c r="G36" s="148"/>
      <c r="H36" s="148"/>
      <c r="I36" s="148"/>
      <c r="J36" s="148"/>
      <c r="L36" s="92"/>
      <c r="N36" s="92"/>
      <c r="R36" s="13" t="s">
        <v>1</v>
      </c>
      <c r="S36" s="161">
        <v>-1.46</v>
      </c>
      <c r="T36" s="12"/>
      <c r="U36" s="154"/>
      <c r="V36" s="148"/>
      <c r="W36" s="148"/>
      <c r="X36" s="148"/>
      <c r="Y36" s="148"/>
      <c r="AA36" s="92"/>
      <c r="AB36" s="84"/>
      <c r="AC36" s="92"/>
      <c r="AD36" s="84"/>
      <c r="AF36" s="12"/>
      <c r="AG36" s="105"/>
      <c r="AH36" s="105"/>
      <c r="AI36" s="12"/>
      <c r="AJ36" s="12"/>
    </row>
    <row r="37" spans="3:36">
      <c r="C37" s="14" t="s">
        <v>0</v>
      </c>
      <c r="D37" s="152">
        <v>-11.44</v>
      </c>
      <c r="E37" s="121"/>
      <c r="F37" s="122">
        <v>-0.11876144637154</v>
      </c>
      <c r="G37" s="122">
        <v>-0.124859813254525</v>
      </c>
      <c r="H37" s="122">
        <v>-0.13289276999611499</v>
      </c>
      <c r="I37" s="122">
        <v>-0.12878596896835101</v>
      </c>
      <c r="J37" s="122">
        <v>-0.11443556131583101</v>
      </c>
      <c r="L37" s="94" t="s">
        <v>44</v>
      </c>
      <c r="M37" s="95">
        <f>AVERAGE(G37-F37,H37-G37,I37-H37,J37-I37)</f>
        <v>1.0814712639272486E-3</v>
      </c>
      <c r="N37" s="94" t="s">
        <v>43</v>
      </c>
      <c r="O37" s="84">
        <f>J37-I37</f>
        <v>1.4350407652520006E-2</v>
      </c>
      <c r="R37" s="14" t="s">
        <v>0</v>
      </c>
      <c r="S37" s="161">
        <v>-10.65</v>
      </c>
      <c r="T37" s="12"/>
      <c r="U37" s="122">
        <v>-0.14267952424098601</v>
      </c>
      <c r="V37" s="122">
        <v>-0.12817922519927399</v>
      </c>
      <c r="W37" s="122">
        <v>-0.115277445152857</v>
      </c>
      <c r="X37" s="122">
        <v>-0.102044828955744</v>
      </c>
      <c r="Y37" s="122">
        <v>-0.106548711323718</v>
      </c>
      <c r="AA37" s="94" t="s">
        <v>44</v>
      </c>
      <c r="AB37" s="95">
        <f>AVERAGE(V37-U37,W37-V37,X37-W37,Y37-X37)</f>
        <v>9.0327032293170025E-3</v>
      </c>
      <c r="AC37" s="113" t="s">
        <v>44</v>
      </c>
      <c r="AD37" s="151">
        <f>Y37-X37</f>
        <v>-4.5038823679739992E-3</v>
      </c>
      <c r="AF37" s="12"/>
      <c r="AG37" s="12"/>
      <c r="AH37" s="12"/>
      <c r="AI37" s="12"/>
      <c r="AJ37" s="12"/>
    </row>
    <row r="38" spans="3:36">
      <c r="C38" s="15" t="s">
        <v>2</v>
      </c>
      <c r="D38" s="48">
        <v>-17.52</v>
      </c>
      <c r="E38" s="121"/>
      <c r="F38" s="148"/>
      <c r="G38" s="148"/>
      <c r="H38" s="148"/>
      <c r="I38" s="148"/>
      <c r="J38" s="148"/>
      <c r="R38" s="15" t="s">
        <v>2</v>
      </c>
      <c r="S38" s="161">
        <v>-10.92</v>
      </c>
      <c r="T38" s="12"/>
      <c r="U38" s="148"/>
      <c r="V38" s="148"/>
      <c r="W38" s="148"/>
      <c r="X38" s="148"/>
      <c r="Y38" s="148"/>
      <c r="AB38" s="84"/>
      <c r="AD38" s="84"/>
      <c r="AF38" s="12"/>
      <c r="AG38" s="12"/>
      <c r="AH38" s="12"/>
      <c r="AI38" s="12"/>
      <c r="AJ38" s="12"/>
    </row>
    <row r="39" spans="3:36">
      <c r="C39" s="91"/>
      <c r="Q39" s="91"/>
      <c r="AB39" s="84"/>
      <c r="AD39" s="84"/>
      <c r="AF39" s="12"/>
      <c r="AG39" s="12"/>
      <c r="AH39" s="12"/>
      <c r="AI39" s="12"/>
      <c r="AJ39" s="12"/>
    </row>
    <row r="40" spans="3:36">
      <c r="C40" s="5" t="s">
        <v>139</v>
      </c>
      <c r="R40" s="5" t="s">
        <v>152</v>
      </c>
      <c r="AB40" s="84"/>
      <c r="AD40" s="84"/>
      <c r="AF40" s="12"/>
      <c r="AG40" s="12"/>
      <c r="AH40" s="12"/>
      <c r="AI40" s="12"/>
      <c r="AJ40" s="12"/>
    </row>
    <row r="41" spans="3:36">
      <c r="C41" s="5"/>
      <c r="D41" s="75" t="s">
        <v>7</v>
      </c>
      <c r="E41" s="75"/>
      <c r="F41" s="186" t="s">
        <v>38</v>
      </c>
      <c r="G41" s="186"/>
      <c r="H41" s="186"/>
      <c r="I41" s="186"/>
      <c r="J41" s="186"/>
      <c r="L41" s="93" t="s">
        <v>47</v>
      </c>
      <c r="N41" s="93" t="s">
        <v>47</v>
      </c>
      <c r="R41" s="5"/>
      <c r="S41" s="75" t="s">
        <v>7</v>
      </c>
      <c r="T41" s="75"/>
      <c r="U41" s="186" t="s">
        <v>38</v>
      </c>
      <c r="V41" s="186"/>
      <c r="W41" s="186"/>
      <c r="X41" s="186"/>
      <c r="Y41" s="186"/>
      <c r="AA41" s="93" t="s">
        <v>47</v>
      </c>
      <c r="AB41" s="84"/>
      <c r="AC41" s="93" t="s">
        <v>47</v>
      </c>
      <c r="AD41" s="84"/>
      <c r="AF41" s="12"/>
      <c r="AG41" s="160"/>
      <c r="AH41" s="160"/>
      <c r="AI41" s="12"/>
      <c r="AJ41" s="12"/>
    </row>
    <row r="42" spans="3:36">
      <c r="C42" s="5"/>
      <c r="D42" s="99" t="s">
        <v>55</v>
      </c>
      <c r="E42" s="75"/>
      <c r="F42" s="99" t="s">
        <v>78</v>
      </c>
      <c r="G42" s="99" t="s">
        <v>10</v>
      </c>
      <c r="H42" s="99" t="s">
        <v>11</v>
      </c>
      <c r="I42" s="99" t="s">
        <v>54</v>
      </c>
      <c r="J42" s="99" t="s">
        <v>55</v>
      </c>
      <c r="L42" s="93" t="s">
        <v>42</v>
      </c>
      <c r="N42" s="93" t="s">
        <v>61</v>
      </c>
      <c r="R42" s="5"/>
      <c r="S42" s="99" t="s">
        <v>55</v>
      </c>
      <c r="T42" s="75"/>
      <c r="U42" s="99" t="s">
        <v>78</v>
      </c>
      <c r="V42" s="99" t="s">
        <v>10</v>
      </c>
      <c r="W42" s="99" t="s">
        <v>11</v>
      </c>
      <c r="X42" s="99" t="s">
        <v>54</v>
      </c>
      <c r="Y42" s="99" t="s">
        <v>55</v>
      </c>
      <c r="AA42" s="93" t="s">
        <v>42</v>
      </c>
      <c r="AB42" s="84"/>
      <c r="AC42" s="93" t="s">
        <v>61</v>
      </c>
      <c r="AD42" s="84"/>
      <c r="AF42" s="12"/>
      <c r="AG42" s="105"/>
      <c r="AH42" s="105"/>
      <c r="AI42" s="12"/>
      <c r="AJ42" s="12"/>
    </row>
    <row r="43" spans="3:36">
      <c r="C43" s="13" t="s">
        <v>1</v>
      </c>
      <c r="D43" s="159">
        <v>-12.59</v>
      </c>
      <c r="E43" s="158"/>
      <c r="F43" s="157"/>
      <c r="G43" s="148"/>
      <c r="H43" s="148"/>
      <c r="I43" s="148"/>
      <c r="J43" s="148"/>
      <c r="L43" s="92"/>
      <c r="N43" s="92"/>
      <c r="R43" s="13" t="s">
        <v>1</v>
      </c>
      <c r="S43" s="156">
        <v>-4.33</v>
      </c>
      <c r="T43" s="155"/>
      <c r="U43" s="154"/>
      <c r="V43" s="148"/>
      <c r="W43" s="148"/>
      <c r="X43" s="148"/>
      <c r="Y43" s="148"/>
      <c r="AA43" s="92"/>
      <c r="AB43" s="84"/>
      <c r="AC43" s="92"/>
      <c r="AD43" s="84"/>
      <c r="AF43" s="12"/>
      <c r="AG43" s="107"/>
      <c r="AH43" s="107"/>
      <c r="AI43" s="12"/>
      <c r="AJ43" s="12"/>
    </row>
    <row r="44" spans="3:36">
      <c r="C44" s="14" t="s">
        <v>0</v>
      </c>
      <c r="D44" s="153">
        <v>-13.03</v>
      </c>
      <c r="E44" s="108"/>
      <c r="F44" s="122">
        <v>-0.15857166830484501</v>
      </c>
      <c r="G44" s="122">
        <v>-0.170009830141271</v>
      </c>
      <c r="H44" s="122">
        <v>-0.17825218071329199</v>
      </c>
      <c r="I44" s="122">
        <v>-0.15195088318766301</v>
      </c>
      <c r="J44" s="122">
        <v>-0.13032297966596601</v>
      </c>
      <c r="L44" s="94" t="s">
        <v>44</v>
      </c>
      <c r="M44" s="95">
        <f>AVERAGE(G44-F44,H44-G44,I44-H44,J44-I44)</f>
        <v>7.0621721597197498E-3</v>
      </c>
      <c r="N44" s="94" t="s">
        <v>43</v>
      </c>
      <c r="O44" s="84">
        <f>J44-I44</f>
        <v>2.1627903521696995E-2</v>
      </c>
      <c r="R44" s="14" t="s">
        <v>0</v>
      </c>
      <c r="S44" s="152">
        <v>-11.69</v>
      </c>
      <c r="T44" s="107"/>
      <c r="U44" s="119">
        <v>-0.15076536862100001</v>
      </c>
      <c r="V44" s="119">
        <v>-0.141941612360589</v>
      </c>
      <c r="W44" s="118">
        <v>-0.12897566521766099</v>
      </c>
      <c r="X44" s="118">
        <v>-0.12798473368131599</v>
      </c>
      <c r="Y44" s="118">
        <v>-0.116855033336252</v>
      </c>
      <c r="AA44" s="94" t="s">
        <v>44</v>
      </c>
      <c r="AB44" s="95">
        <f>AVERAGE(V44-U44,W44-V44,X44-W44,Y44-X44)</f>
        <v>8.4775838211870042E-3</v>
      </c>
      <c r="AC44" s="113" t="s">
        <v>43</v>
      </c>
      <c r="AD44" s="151">
        <f>Y44-X44</f>
        <v>1.1129700345063998E-2</v>
      </c>
      <c r="AF44" s="12"/>
      <c r="AG44" s="107"/>
      <c r="AH44" s="107"/>
      <c r="AI44" s="12"/>
      <c r="AJ44" s="12"/>
    </row>
    <row r="45" spans="3:36">
      <c r="C45" s="15" t="s">
        <v>2</v>
      </c>
      <c r="D45" s="150">
        <v>-21.43</v>
      </c>
      <c r="E45" s="149"/>
      <c r="F45" s="148"/>
      <c r="G45" s="148"/>
      <c r="H45" s="148"/>
      <c r="I45" s="148"/>
      <c r="J45" s="148"/>
      <c r="R45" s="15" t="s">
        <v>2</v>
      </c>
      <c r="S45" s="150">
        <v>-11.6</v>
      </c>
      <c r="T45" s="149"/>
      <c r="U45" s="148"/>
      <c r="V45" s="148"/>
      <c r="W45" s="148"/>
      <c r="X45" s="148"/>
      <c r="Y45" s="148"/>
      <c r="AF45" s="12"/>
      <c r="AG45" s="107"/>
      <c r="AH45" s="107"/>
      <c r="AI45" s="12"/>
      <c r="AJ45" s="12"/>
    </row>
    <row r="46" spans="3:36">
      <c r="C46" s="102"/>
      <c r="D46" s="136"/>
      <c r="E46" s="136"/>
      <c r="R46" s="102"/>
      <c r="S46" s="136"/>
      <c r="T46" s="136"/>
    </row>
    <row r="47" spans="3:36" ht="23.25">
      <c r="C47" s="143" t="s">
        <v>140</v>
      </c>
      <c r="D47" s="143"/>
      <c r="E47" s="143"/>
      <c r="F47" s="143"/>
      <c r="G47" s="143"/>
      <c r="H47" s="143"/>
      <c r="I47" s="143"/>
      <c r="J47" s="142"/>
      <c r="R47" s="143" t="s">
        <v>153</v>
      </c>
      <c r="S47" s="143"/>
      <c r="T47" s="143"/>
      <c r="U47" s="143"/>
      <c r="V47" s="143"/>
      <c r="W47" s="143"/>
      <c r="X47" s="143"/>
      <c r="Y47" s="142"/>
      <c r="AG47" s="143"/>
    </row>
    <row r="48" spans="3:36" ht="23.25">
      <c r="C48" s="143"/>
      <c r="D48" s="143"/>
      <c r="E48" s="143"/>
      <c r="F48" s="143"/>
      <c r="G48" s="143"/>
      <c r="H48" s="143"/>
      <c r="I48" s="143"/>
      <c r="J48" s="142"/>
      <c r="R48" s="143"/>
      <c r="S48" s="143"/>
      <c r="T48" s="143"/>
      <c r="U48" s="143"/>
      <c r="V48" s="143"/>
      <c r="W48" s="143"/>
      <c r="X48" s="143"/>
      <c r="Y48" s="142"/>
      <c r="AG48" s="143"/>
    </row>
    <row r="49" spans="3:35" ht="15" customHeight="1">
      <c r="C49" s="5" t="s">
        <v>141</v>
      </c>
      <c r="D49" s="136"/>
      <c r="E49" s="136"/>
      <c r="R49" s="5" t="s">
        <v>154</v>
      </c>
      <c r="S49" s="136"/>
      <c r="T49" s="136"/>
      <c r="AG49" s="5"/>
      <c r="AH49" s="136"/>
      <c r="AI49" s="136"/>
    </row>
    <row r="50" spans="3:35">
      <c r="C50" s="5"/>
      <c r="D50" s="101" t="s">
        <v>7</v>
      </c>
      <c r="E50" s="101"/>
      <c r="F50" s="186" t="s">
        <v>38</v>
      </c>
      <c r="G50" s="186"/>
      <c r="H50" s="186"/>
      <c r="I50" s="186"/>
      <c r="J50" s="186"/>
      <c r="L50" s="93" t="s">
        <v>47</v>
      </c>
      <c r="N50" s="93" t="s">
        <v>47</v>
      </c>
      <c r="R50" s="5"/>
      <c r="S50" s="101" t="s">
        <v>7</v>
      </c>
      <c r="T50" s="101"/>
      <c r="U50" s="186" t="s">
        <v>38</v>
      </c>
      <c r="V50" s="186"/>
      <c r="W50" s="186"/>
      <c r="X50" s="186"/>
      <c r="Y50" s="186"/>
      <c r="AA50" s="93" t="s">
        <v>47</v>
      </c>
      <c r="AC50" s="93" t="s">
        <v>47</v>
      </c>
    </row>
    <row r="51" spans="3:35" ht="15" customHeight="1">
      <c r="C51" s="102"/>
      <c r="D51" s="100">
        <v>2015</v>
      </c>
      <c r="E51" s="100"/>
      <c r="F51" s="99" t="s">
        <v>10</v>
      </c>
      <c r="G51" s="99" t="s">
        <v>11</v>
      </c>
      <c r="H51" s="99" t="s">
        <v>54</v>
      </c>
      <c r="I51" s="99" t="s">
        <v>55</v>
      </c>
      <c r="J51" s="99" t="s">
        <v>56</v>
      </c>
      <c r="L51" s="93" t="s">
        <v>42</v>
      </c>
      <c r="N51" s="93" t="s">
        <v>61</v>
      </c>
      <c r="R51" s="102"/>
      <c r="S51" s="100">
        <v>2015</v>
      </c>
      <c r="T51" s="100"/>
      <c r="U51" s="99" t="s">
        <v>10</v>
      </c>
      <c r="V51" s="99" t="s">
        <v>11</v>
      </c>
      <c r="W51" s="99" t="s">
        <v>54</v>
      </c>
      <c r="X51" s="99" t="s">
        <v>55</v>
      </c>
      <c r="Y51" s="99" t="s">
        <v>56</v>
      </c>
      <c r="AA51" s="93" t="s">
        <v>42</v>
      </c>
      <c r="AC51" s="93" t="s">
        <v>61</v>
      </c>
    </row>
    <row r="52" spans="3:35">
      <c r="C52" s="14" t="s">
        <v>121</v>
      </c>
      <c r="D52" s="110">
        <v>0.75272727272727202</v>
      </c>
      <c r="E52" s="137"/>
      <c r="F52" s="116">
        <v>0.72605426610003199</v>
      </c>
      <c r="G52" s="116">
        <v>0.73824197210509201</v>
      </c>
      <c r="H52" s="116">
        <v>0.73883928571428503</v>
      </c>
      <c r="I52" s="116">
        <v>0.74347969626939503</v>
      </c>
      <c r="J52" s="116">
        <v>0.74429223744292194</v>
      </c>
      <c r="K52" s="147"/>
      <c r="L52" s="94" t="s">
        <v>44</v>
      </c>
      <c r="M52" s="95">
        <f>AVERAGE(G52-F52,H52-G52,I52-H52,J52-I52)</f>
        <v>4.5594928357224895E-3</v>
      </c>
      <c r="N52" s="94" t="s">
        <v>44</v>
      </c>
      <c r="O52" s="117">
        <f>J52-I52</f>
        <v>8.1254117352691502E-4</v>
      </c>
      <c r="R52" s="14" t="s">
        <v>100</v>
      </c>
      <c r="S52" s="116">
        <v>0.69484655471916601</v>
      </c>
      <c r="T52" s="137"/>
      <c r="U52" s="116">
        <v>0.75202324133637599</v>
      </c>
      <c r="V52" s="116">
        <v>0.74407960199004897</v>
      </c>
      <c r="W52" s="116">
        <v>0.73590333716915901</v>
      </c>
      <c r="X52" s="116">
        <v>0.72151665746364801</v>
      </c>
      <c r="Y52" s="116">
        <v>0.709899516189058</v>
      </c>
      <c r="AA52" s="94" t="s">
        <v>43</v>
      </c>
      <c r="AB52" s="95">
        <f>AVERAGE(V52-U52,W52-V52,X52-W52,Y52-X52)</f>
        <v>-1.0530931286829498E-2</v>
      </c>
      <c r="AC52" s="94" t="s">
        <v>43</v>
      </c>
      <c r="AD52" s="117">
        <f>Y52-X52</f>
        <v>-1.1617141274590015E-2</v>
      </c>
    </row>
    <row r="53" spans="3:35">
      <c r="C53" s="14" t="s">
        <v>120</v>
      </c>
      <c r="D53" s="110">
        <v>0.50482936252414601</v>
      </c>
      <c r="E53" s="137"/>
      <c r="F53" s="116">
        <v>0.59439484126984099</v>
      </c>
      <c r="G53" s="116">
        <v>0.59952504317789201</v>
      </c>
      <c r="H53" s="116">
        <v>0.59104254216798102</v>
      </c>
      <c r="I53" s="116">
        <v>0.57062216222849405</v>
      </c>
      <c r="J53" s="116">
        <v>0.54221723044397396</v>
      </c>
      <c r="K53" s="2"/>
      <c r="L53" s="94" t="s">
        <v>43</v>
      </c>
      <c r="M53" s="95">
        <f>AVERAGE(G53-F53,H53-G53,I53-H53,J53-I53)</f>
        <v>-1.3044402706466757E-2</v>
      </c>
      <c r="N53" s="94" t="s">
        <v>43</v>
      </c>
      <c r="O53" s="146">
        <f>J53-I53</f>
        <v>-2.8404931784520082E-2</v>
      </c>
      <c r="R53" s="14" t="s">
        <v>98</v>
      </c>
      <c r="S53" s="116">
        <v>0.50482936252414601</v>
      </c>
      <c r="T53" s="137"/>
      <c r="U53" s="116">
        <v>0.59439484126984099</v>
      </c>
      <c r="V53" s="116">
        <v>0.59952504317789201</v>
      </c>
      <c r="W53" s="116">
        <v>0.59104254216798102</v>
      </c>
      <c r="X53" s="116">
        <v>0.57062216222849405</v>
      </c>
      <c r="Y53" s="116">
        <v>0.54221723044397396</v>
      </c>
      <c r="AA53" s="94" t="s">
        <v>43</v>
      </c>
      <c r="AB53" s="95">
        <f>AVERAGE(V53-U53,W53-V53,X53-W53,Y53-X53)</f>
        <v>-1.3044402706466757E-2</v>
      </c>
      <c r="AC53" s="94" t="s">
        <v>43</v>
      </c>
      <c r="AD53" s="117">
        <f>Y53-X53</f>
        <v>-2.8404931784520082E-2</v>
      </c>
    </row>
    <row r="54" spans="3:35">
      <c r="C54" s="14" t="s">
        <v>119</v>
      </c>
      <c r="D54" s="110">
        <v>0.24789791020312602</v>
      </c>
      <c r="E54" s="136"/>
      <c r="F54" s="116">
        <v>0.131659424830191</v>
      </c>
      <c r="G54" s="116">
        <v>0.1387169289272</v>
      </c>
      <c r="H54" s="116">
        <v>0.14779674354630401</v>
      </c>
      <c r="I54" s="116">
        <v>0.17285753404090098</v>
      </c>
      <c r="J54" s="116">
        <v>0.20207500699894798</v>
      </c>
      <c r="L54" s="94" t="s">
        <v>45</v>
      </c>
      <c r="M54" s="95">
        <f>AVERAGE(G54-F54,H54-G54,I54-H54,J54-I54)</f>
        <v>1.7603895542189246E-2</v>
      </c>
      <c r="N54" s="94" t="s">
        <v>45</v>
      </c>
      <c r="O54" s="145">
        <f>J54-I54</f>
        <v>2.9217472958046997E-2</v>
      </c>
      <c r="R54" s="14" t="s">
        <v>96</v>
      </c>
      <c r="S54" s="110">
        <v>0.19001719219502</v>
      </c>
      <c r="T54" s="136"/>
      <c r="U54" s="116">
        <v>0.157628400066535</v>
      </c>
      <c r="V54" s="116">
        <v>0.14455455881215695</v>
      </c>
      <c r="W54" s="116">
        <v>0.14486079500117799</v>
      </c>
      <c r="X54" s="116">
        <v>0.15089449523515397</v>
      </c>
      <c r="Y54" s="116">
        <v>0.16768228574508404</v>
      </c>
      <c r="AA54" s="94" t="s">
        <v>44</v>
      </c>
      <c r="AB54" s="95">
        <f>AVERAGE(V54-U54,W54-V54,X54-W54,Y54-X54)</f>
        <v>2.5134714196372587E-3</v>
      </c>
      <c r="AC54" s="94" t="s">
        <v>45</v>
      </c>
      <c r="AD54" s="117">
        <f>Y54-X54</f>
        <v>1.6787790509930067E-2</v>
      </c>
    </row>
    <row r="55" spans="3:35">
      <c r="D55" s="136"/>
      <c r="E55" s="136"/>
      <c r="G55" s="95"/>
      <c r="H55" s="95"/>
      <c r="I55" s="95"/>
      <c r="J55" s="95"/>
      <c r="K55" s="95"/>
      <c r="S55" s="136"/>
      <c r="T55" s="136"/>
    </row>
    <row r="56" spans="3:35" ht="15" customHeight="1">
      <c r="C56" s="14" t="s">
        <v>118</v>
      </c>
      <c r="D56" s="110">
        <v>0.647272727272727</v>
      </c>
      <c r="E56" s="137"/>
      <c r="F56" s="116">
        <v>0.62830990519777696</v>
      </c>
      <c r="G56" s="116">
        <v>0.65034057735971396</v>
      </c>
      <c r="H56" s="116">
        <v>0.66103316326530603</v>
      </c>
      <c r="I56" s="116">
        <v>0.65632221855397799</v>
      </c>
      <c r="J56" s="116">
        <v>0.65015806111696495</v>
      </c>
      <c r="L56" s="144" t="s">
        <v>44</v>
      </c>
      <c r="M56" s="95">
        <f>AVERAGE(G56-F56,H56-G56,I56-H56,J56-I56)</f>
        <v>5.4620389797969959E-3</v>
      </c>
      <c r="N56" s="144" t="s">
        <v>44</v>
      </c>
      <c r="O56" s="117">
        <f>J56-I56</f>
        <v>-6.1641574370130403E-3</v>
      </c>
      <c r="R56" s="14" t="s">
        <v>94</v>
      </c>
      <c r="S56" s="116">
        <v>0.56050955414012704</v>
      </c>
      <c r="T56" s="137"/>
      <c r="U56" s="116">
        <v>0.65200249014318301</v>
      </c>
      <c r="V56" s="116">
        <v>0.64278606965174101</v>
      </c>
      <c r="W56" s="116">
        <v>0.63463751438434901</v>
      </c>
      <c r="X56" s="116">
        <v>0.61917909074176303</v>
      </c>
      <c r="Y56" s="116">
        <v>0.59806475623371702</v>
      </c>
      <c r="AA56" s="94" t="s">
        <v>43</v>
      </c>
      <c r="AB56" s="95">
        <f>AVERAGE(V56-U56,W56-V56,X56-W56,Y56-X56)</f>
        <v>-1.3484433477366498E-2</v>
      </c>
      <c r="AC56" s="113" t="s">
        <v>43</v>
      </c>
      <c r="AD56" s="117">
        <f>Y56-X56</f>
        <v>-2.1114334508046007E-2</v>
      </c>
    </row>
    <row r="57" spans="3:35" ht="15" customHeight="1">
      <c r="C57" s="14" t="s">
        <v>117</v>
      </c>
      <c r="D57" s="110">
        <v>0.43356943550117999</v>
      </c>
      <c r="E57" s="137"/>
      <c r="F57" s="116">
        <v>0.51696428571428499</v>
      </c>
      <c r="G57" s="116">
        <v>0.52952288428324601</v>
      </c>
      <c r="H57" s="116">
        <v>0.53059697196476796</v>
      </c>
      <c r="I57" s="116">
        <v>0.50993986992268903</v>
      </c>
      <c r="J57" s="116">
        <v>0.48011363636363602</v>
      </c>
      <c r="L57" s="94" t="s">
        <v>44</v>
      </c>
      <c r="M57" s="95">
        <f>AVERAGE(G57-F57,H57-G57,I57-H57,J57-I57)</f>
        <v>-9.2126623376622419E-3</v>
      </c>
      <c r="N57" s="94" t="s">
        <v>43</v>
      </c>
      <c r="O57" s="117">
        <f>J57-I57</f>
        <v>-2.9826233559053006E-2</v>
      </c>
      <c r="R57" s="14" t="s">
        <v>92</v>
      </c>
      <c r="S57" s="116">
        <v>0.43356943550117999</v>
      </c>
      <c r="T57" s="137"/>
      <c r="U57" s="116">
        <v>0.51696428571428499</v>
      </c>
      <c r="V57" s="116">
        <v>0.52952288428324601</v>
      </c>
      <c r="W57" s="116">
        <v>0.53059697196476796</v>
      </c>
      <c r="X57" s="116">
        <v>0.50993986992268903</v>
      </c>
      <c r="Y57" s="116">
        <v>0.48011363636363602</v>
      </c>
      <c r="AA57" s="94" t="s">
        <v>44</v>
      </c>
      <c r="AB57" s="95">
        <f>AVERAGE(V57-U57,W57-V57,X57-W57,Y57-X57)</f>
        <v>-9.2126623376622419E-3</v>
      </c>
      <c r="AC57" s="94" t="s">
        <v>43</v>
      </c>
      <c r="AD57" s="117">
        <f>Y57-X57</f>
        <v>-2.9826233559053006E-2</v>
      </c>
    </row>
    <row r="58" spans="3:35" ht="15" customHeight="1">
      <c r="C58" s="14" t="s">
        <v>116</v>
      </c>
      <c r="D58" s="110">
        <v>0.21370329177154701</v>
      </c>
      <c r="E58" s="136"/>
      <c r="F58" s="116">
        <v>0.11134561948349198</v>
      </c>
      <c r="G58" s="116">
        <v>0.12081769307646795</v>
      </c>
      <c r="H58" s="116">
        <v>0.13043619130053807</v>
      </c>
      <c r="I58" s="116">
        <v>0.14638234863128896</v>
      </c>
      <c r="J58" s="116">
        <v>0.17004442475332893</v>
      </c>
      <c r="L58" s="94" t="s">
        <v>45</v>
      </c>
      <c r="M58" s="95">
        <f>AVERAGE(G58-F58,H58-G58,I58-H58,J58-I58)</f>
        <v>1.4674701317459238E-2</v>
      </c>
      <c r="N58" s="141" t="s">
        <v>45</v>
      </c>
      <c r="O58" s="145">
        <f>J58-I58</f>
        <v>2.3662076122039966E-2</v>
      </c>
      <c r="R58" s="14" t="s">
        <v>90</v>
      </c>
      <c r="S58" s="110">
        <v>0.12694011863894705</v>
      </c>
      <c r="T58" s="136"/>
      <c r="U58" s="116">
        <v>0.13503820442889802</v>
      </c>
      <c r="V58" s="116">
        <v>0.113263185368495</v>
      </c>
      <c r="W58" s="116">
        <v>0.10404054241958105</v>
      </c>
      <c r="X58" s="116">
        <v>0.109239220819074</v>
      </c>
      <c r="Y58" s="116">
        <v>0.117951119870081</v>
      </c>
      <c r="AA58" s="113" t="s">
        <v>44</v>
      </c>
      <c r="AB58" s="95">
        <f>AVERAGE(V58-U58,W58-V58,X58-W58,Y58-X58)</f>
        <v>-4.2717711397042557E-3</v>
      </c>
      <c r="AC58" s="94" t="s">
        <v>44</v>
      </c>
      <c r="AD58" s="84">
        <f>Y58-X58</f>
        <v>8.7118990510069994E-3</v>
      </c>
    </row>
    <row r="59" spans="3:35" ht="15" customHeight="1"/>
    <row r="60" spans="3:35">
      <c r="C60" s="14" t="s">
        <v>115</v>
      </c>
      <c r="D60" s="110">
        <v>0.45212121212121198</v>
      </c>
      <c r="E60" s="137"/>
      <c r="F60" s="116">
        <v>0.43707093821510201</v>
      </c>
      <c r="G60" s="116">
        <v>0.44891339604281499</v>
      </c>
      <c r="H60" s="116">
        <v>0.44770408163265302</v>
      </c>
      <c r="I60" s="116">
        <v>0.46483988114889402</v>
      </c>
      <c r="J60" s="116">
        <v>0.46013347383210301</v>
      </c>
      <c r="L60" s="94" t="s">
        <v>44</v>
      </c>
      <c r="M60" s="95">
        <f>AVERAGE(G60-F60,H60-G60,I60-H60,J60-I60)</f>
        <v>5.7656339042502502E-3</v>
      </c>
      <c r="N60" s="94" t="s">
        <v>44</v>
      </c>
      <c r="O60" s="117">
        <f>J60-I60</f>
        <v>-4.7064073167910059E-3</v>
      </c>
      <c r="R60" s="14" t="s">
        <v>88</v>
      </c>
      <c r="S60" s="116">
        <v>0.41632889403590001</v>
      </c>
      <c r="T60" s="137"/>
      <c r="U60" s="116">
        <v>0.462544096285536</v>
      </c>
      <c r="V60" s="116">
        <v>0.46706467661691498</v>
      </c>
      <c r="W60" s="116">
        <v>0.46144994246260002</v>
      </c>
      <c r="X60" s="116">
        <v>0.45849438615866001</v>
      </c>
      <c r="Y60" s="116">
        <v>0.43989579456643002</v>
      </c>
      <c r="AA60" s="94" t="s">
        <v>44</v>
      </c>
      <c r="AB60" s="95">
        <f>AVERAGE(V60-U60,W60-V60,X60-W60,Y60-X60)</f>
        <v>-5.6620754297764947E-3</v>
      </c>
      <c r="AC60" s="94" t="s">
        <v>43</v>
      </c>
      <c r="AD60" s="117">
        <f>Y60-X60</f>
        <v>-1.8598591592229985E-2</v>
      </c>
    </row>
    <row r="61" spans="3:35">
      <c r="C61" s="14" t="s">
        <v>114</v>
      </c>
      <c r="D61" s="110">
        <v>0.21828718609143499</v>
      </c>
      <c r="E61" s="137"/>
      <c r="F61" s="116">
        <v>0.267410714285714</v>
      </c>
      <c r="G61" s="116">
        <v>0.26602979274611299</v>
      </c>
      <c r="H61" s="116">
        <v>0.25059006389960198</v>
      </c>
      <c r="I61" s="116">
        <v>0.242606454779727</v>
      </c>
      <c r="J61" s="116">
        <v>0.227404862579281</v>
      </c>
      <c r="L61" s="94" t="s">
        <v>43</v>
      </c>
      <c r="M61" s="95">
        <f>AVERAGE(G61-F61,H61-G61,I61-H61,J61-I61)</f>
        <v>-1.0001462926608251E-2</v>
      </c>
      <c r="N61" s="113" t="s">
        <v>43</v>
      </c>
      <c r="O61" s="120">
        <f>J61-I61</f>
        <v>-1.5201592200446007E-2</v>
      </c>
      <c r="R61" s="14" t="s">
        <v>86</v>
      </c>
      <c r="S61" s="116">
        <v>0.21828718609143499</v>
      </c>
      <c r="T61" s="137"/>
      <c r="U61" s="116">
        <v>0.267410714285714</v>
      </c>
      <c r="V61" s="116">
        <v>0.26602979274611299</v>
      </c>
      <c r="W61" s="116">
        <v>0.25059006389960198</v>
      </c>
      <c r="X61" s="116">
        <v>0.242606454779727</v>
      </c>
      <c r="Y61" s="116">
        <v>0.227404862579281</v>
      </c>
      <c r="AA61" s="94" t="s">
        <v>43</v>
      </c>
      <c r="AB61" s="95">
        <f>AVERAGE(V61-U61,W61-V61,X61-W61,Y61-X61)</f>
        <v>-1.0001462926608251E-2</v>
      </c>
      <c r="AC61" s="113" t="s">
        <v>43</v>
      </c>
      <c r="AD61" s="120">
        <f>Y61-X61</f>
        <v>-1.5201592200446007E-2</v>
      </c>
    </row>
    <row r="62" spans="3:35">
      <c r="C62" s="14" t="s">
        <v>113</v>
      </c>
      <c r="D62" s="110">
        <v>0.23383402602977699</v>
      </c>
      <c r="E62" s="136"/>
      <c r="F62" s="116">
        <v>0.16966022392938801</v>
      </c>
      <c r="G62" s="116">
        <v>0.182883603296702</v>
      </c>
      <c r="H62" s="116">
        <v>0.19711401773305104</v>
      </c>
      <c r="I62" s="116">
        <v>0.22223342636916701</v>
      </c>
      <c r="J62" s="116">
        <v>0.23272861125282202</v>
      </c>
      <c r="L62" s="94" t="s">
        <v>45</v>
      </c>
      <c r="M62" s="95">
        <f>AVERAGE(G62-F62,H62-G62,I62-H62,J62-I62)</f>
        <v>1.5767096830858501E-2</v>
      </c>
      <c r="N62" s="144" t="s">
        <v>43</v>
      </c>
      <c r="O62" s="84">
        <f>J62-I62</f>
        <v>1.0495184883655001E-2</v>
      </c>
      <c r="R62" s="14" t="s">
        <v>112</v>
      </c>
      <c r="S62" s="110">
        <v>0.19804170794446502</v>
      </c>
      <c r="T62" s="136"/>
      <c r="U62" s="116">
        <v>0.195133381999822</v>
      </c>
      <c r="V62" s="116">
        <v>0.20103488387080198</v>
      </c>
      <c r="W62" s="116">
        <v>0.21085987856299804</v>
      </c>
      <c r="X62" s="116">
        <v>0.215887931378933</v>
      </c>
      <c r="Y62" s="116">
        <v>0.21249093198714902</v>
      </c>
      <c r="AA62" s="94" t="s">
        <v>44</v>
      </c>
      <c r="AB62" s="95">
        <f>AVERAGE(V62-U62,W62-V62,X62-W62,Y62-X62)</f>
        <v>4.3393874968317564E-3</v>
      </c>
      <c r="AC62" s="144" t="s">
        <v>44</v>
      </c>
      <c r="AD62" s="120">
        <f>Y62-X62</f>
        <v>-3.396999391783978E-3</v>
      </c>
    </row>
    <row r="63" spans="3:35" ht="23.25">
      <c r="C63" s="143"/>
      <c r="D63" s="143"/>
      <c r="E63" s="143"/>
      <c r="F63" s="143"/>
      <c r="G63" s="143"/>
      <c r="H63" s="143"/>
      <c r="I63" s="143"/>
      <c r="J63" s="142"/>
      <c r="R63" s="143"/>
      <c r="S63" s="143"/>
      <c r="T63" s="143"/>
      <c r="U63" s="143"/>
      <c r="V63" s="143"/>
      <c r="W63" s="143"/>
      <c r="X63" s="143"/>
      <c r="Y63" s="142"/>
    </row>
    <row r="64" spans="3:35">
      <c r="C64" s="102"/>
      <c r="D64" s="136"/>
      <c r="E64" s="136"/>
      <c r="R64" s="102"/>
      <c r="S64" s="136"/>
      <c r="T64" s="136"/>
    </row>
    <row r="65" spans="3:30" ht="15" customHeight="1">
      <c r="C65" s="5" t="s">
        <v>142</v>
      </c>
      <c r="D65" s="136"/>
      <c r="E65" s="136"/>
      <c r="R65" s="5" t="s">
        <v>155</v>
      </c>
      <c r="S65" s="136"/>
      <c r="T65" s="136"/>
    </row>
    <row r="66" spans="3:30">
      <c r="C66" s="5"/>
      <c r="D66" s="101" t="s">
        <v>7</v>
      </c>
      <c r="E66" s="101"/>
      <c r="F66" s="186" t="s">
        <v>38</v>
      </c>
      <c r="G66" s="186"/>
      <c r="H66" s="186"/>
      <c r="I66" s="186"/>
      <c r="J66" s="186"/>
      <c r="L66" s="93" t="s">
        <v>47</v>
      </c>
      <c r="N66" s="93" t="s">
        <v>47</v>
      </c>
      <c r="R66" s="5"/>
      <c r="S66" s="101" t="s">
        <v>7</v>
      </c>
      <c r="T66" s="101"/>
      <c r="U66" s="186" t="s">
        <v>38</v>
      </c>
      <c r="V66" s="186"/>
      <c r="W66" s="186"/>
      <c r="X66" s="186"/>
      <c r="Y66" s="186"/>
      <c r="AA66" s="93" t="s">
        <v>47</v>
      </c>
      <c r="AC66" s="93" t="s">
        <v>47</v>
      </c>
    </row>
    <row r="67" spans="3:30" ht="15" customHeight="1">
      <c r="C67" s="102"/>
      <c r="D67" s="100">
        <v>2015</v>
      </c>
      <c r="E67" s="100"/>
      <c r="F67" s="99" t="s">
        <v>10</v>
      </c>
      <c r="G67" s="99" t="s">
        <v>11</v>
      </c>
      <c r="H67" s="99" t="s">
        <v>54</v>
      </c>
      <c r="I67" s="99" t="s">
        <v>55</v>
      </c>
      <c r="J67" s="99" t="s">
        <v>56</v>
      </c>
      <c r="L67" s="93" t="s">
        <v>42</v>
      </c>
      <c r="N67" s="93" t="s">
        <v>61</v>
      </c>
      <c r="R67" s="102"/>
      <c r="S67" s="100">
        <v>2015</v>
      </c>
      <c r="T67" s="100"/>
      <c r="U67" s="99" t="s">
        <v>10</v>
      </c>
      <c r="V67" s="99" t="s">
        <v>11</v>
      </c>
      <c r="W67" s="99" t="s">
        <v>54</v>
      </c>
      <c r="X67" s="99" t="s">
        <v>55</v>
      </c>
      <c r="Y67" s="99" t="s">
        <v>56</v>
      </c>
      <c r="AA67" s="93" t="s">
        <v>42</v>
      </c>
      <c r="AC67" s="93" t="s">
        <v>61</v>
      </c>
    </row>
    <row r="68" spans="3:30">
      <c r="C68" s="14" t="s">
        <v>111</v>
      </c>
      <c r="D68" s="110">
        <v>0.38227848101265799</v>
      </c>
      <c r="E68" s="137"/>
      <c r="F68" s="116">
        <v>0.33373786407766898</v>
      </c>
      <c r="G68" s="116">
        <v>0.28807556080283298</v>
      </c>
      <c r="H68" s="116">
        <v>0.27909371781668302</v>
      </c>
      <c r="I68" s="116">
        <v>0.27710843373493899</v>
      </c>
      <c r="J68" s="116">
        <v>0.32525951557093402</v>
      </c>
      <c r="L68" s="94" t="s">
        <v>44</v>
      </c>
      <c r="M68" s="95">
        <f>AVERAGE(G68-F68,H68-G68,I68-H68,J68-I68)</f>
        <v>-2.1195871266837391E-3</v>
      </c>
      <c r="N68" s="94" t="s">
        <v>45</v>
      </c>
      <c r="O68" s="117">
        <f>J68-I68</f>
        <v>4.8151081835995035E-2</v>
      </c>
      <c r="R68" s="14" t="s">
        <v>100</v>
      </c>
      <c r="S68" s="116">
        <v>0.27684563758389202</v>
      </c>
      <c r="T68" s="137"/>
      <c r="U68" s="116">
        <v>0.28894927536231801</v>
      </c>
      <c r="V68" s="116">
        <v>0.25419664268585102</v>
      </c>
      <c r="W68" s="116">
        <v>0.25144927536231798</v>
      </c>
      <c r="X68" s="116">
        <v>0.26549249836921002</v>
      </c>
      <c r="Y68" s="116">
        <v>0.27997637330183101</v>
      </c>
      <c r="AA68" s="113" t="s">
        <v>44</v>
      </c>
      <c r="AB68" s="95">
        <f>AVERAGE(V68-U68,W68-V68,X68-W68,Y68-X68)</f>
        <v>-2.2432255151217523E-3</v>
      </c>
      <c r="AC68" s="94" t="s">
        <v>45</v>
      </c>
      <c r="AD68" s="117">
        <f>Y68-X68</f>
        <v>1.4483874932620988E-2</v>
      </c>
    </row>
    <row r="69" spans="3:30">
      <c r="C69" s="14" t="s">
        <v>110</v>
      </c>
      <c r="D69" s="110">
        <v>0.21285587188612001</v>
      </c>
      <c r="E69" s="137"/>
      <c r="F69" s="116">
        <v>0.22311455063152499</v>
      </c>
      <c r="G69" s="116">
        <v>0.21958435026994999</v>
      </c>
      <c r="H69" s="116">
        <v>0.213130708189848</v>
      </c>
      <c r="I69" s="116">
        <v>0.21076063990341001</v>
      </c>
      <c r="J69" s="116">
        <v>0.20938412033226</v>
      </c>
      <c r="L69" s="94" t="s">
        <v>44</v>
      </c>
      <c r="M69" s="95">
        <f>AVERAGE(G69-F69,H69-G69,I69-H69,J69-I69)</f>
        <v>-3.4326075748162474E-3</v>
      </c>
      <c r="N69" s="94" t="s">
        <v>44</v>
      </c>
      <c r="O69" s="117">
        <f>J69-I69</f>
        <v>-1.3765195711500089E-3</v>
      </c>
      <c r="R69" s="14" t="s">
        <v>98</v>
      </c>
      <c r="S69" s="116">
        <v>0.21285587188612001</v>
      </c>
      <c r="T69" s="137"/>
      <c r="U69" s="116">
        <v>0.22311455063152499</v>
      </c>
      <c r="V69" s="116">
        <v>0.21958435026994999</v>
      </c>
      <c r="W69" s="116">
        <v>0.213130708189848</v>
      </c>
      <c r="X69" s="116">
        <v>0.21076063990341001</v>
      </c>
      <c r="Y69" s="116">
        <v>0.20938412033226</v>
      </c>
      <c r="AA69" s="94" t="s">
        <v>44</v>
      </c>
      <c r="AB69" s="95">
        <f>AVERAGE(V69-U69,W69-V69,X69-W69,Y69-X69)</f>
        <v>-3.4326075748162474E-3</v>
      </c>
      <c r="AC69" s="94" t="s">
        <v>44</v>
      </c>
      <c r="AD69" s="117">
        <f>Y69-X69</f>
        <v>-1.3765195711500089E-3</v>
      </c>
    </row>
    <row r="70" spans="3:30">
      <c r="C70" s="14" t="s">
        <v>109</v>
      </c>
      <c r="D70" s="110">
        <v>0.16942260912653798</v>
      </c>
      <c r="E70" s="136"/>
      <c r="F70" s="116">
        <v>0.11062331344614398</v>
      </c>
      <c r="G70" s="116">
        <v>6.8491210532882985E-2</v>
      </c>
      <c r="H70" s="116">
        <v>6.5963009626835017E-2</v>
      </c>
      <c r="I70" s="116">
        <v>6.6347793831528973E-2</v>
      </c>
      <c r="J70" s="116">
        <v>0.11587539523867402</v>
      </c>
      <c r="L70" s="113" t="s">
        <v>44</v>
      </c>
      <c r="M70" s="95">
        <f>AVERAGE(G70-F70,H70-G70,I70-H70,J70-I70)</f>
        <v>1.3130204481325083E-3</v>
      </c>
      <c r="N70" s="141" t="s">
        <v>45</v>
      </c>
      <c r="O70" s="84">
        <f>J70-I70</f>
        <v>4.9527601407145044E-2</v>
      </c>
      <c r="R70" s="14" t="s">
        <v>108</v>
      </c>
      <c r="S70" s="116">
        <v>6.3989765697772011E-2</v>
      </c>
      <c r="T70" s="136"/>
      <c r="U70" s="116">
        <v>6.5834724730793021E-2</v>
      </c>
      <c r="V70" s="116">
        <v>3.4612292415901025E-2</v>
      </c>
      <c r="W70" s="116">
        <v>3.8318567172469981E-2</v>
      </c>
      <c r="X70" s="139">
        <v>5.4731858465800004E-2</v>
      </c>
      <c r="Y70" s="110">
        <v>7.0592252969571001E-2</v>
      </c>
      <c r="AA70" s="94" t="s">
        <v>44</v>
      </c>
      <c r="AB70" s="95">
        <f>AVERAGE(V70-U70,W70-V70,X70-W70,Y70-X70)</f>
        <v>1.1893820596944951E-3</v>
      </c>
      <c r="AC70" s="94" t="s">
        <v>45</v>
      </c>
      <c r="AD70" s="117">
        <f>Y70-X70</f>
        <v>1.5860394503770997E-2</v>
      </c>
    </row>
    <row r="71" spans="3:30">
      <c r="D71" s="136"/>
      <c r="E71" s="136"/>
      <c r="S71" s="9"/>
      <c r="T71" s="9"/>
    </row>
    <row r="72" spans="3:30" ht="15" customHeight="1">
      <c r="C72" s="14" t="s">
        <v>107</v>
      </c>
      <c r="D72" s="110">
        <v>0.31392405063291101</v>
      </c>
      <c r="E72" s="137"/>
      <c r="F72" s="116">
        <v>0.24393203883495099</v>
      </c>
      <c r="G72" s="116">
        <v>0.23376623376623301</v>
      </c>
      <c r="H72" s="116">
        <v>0.228630278063851</v>
      </c>
      <c r="I72" s="116">
        <v>0.21872103799814599</v>
      </c>
      <c r="J72" s="116">
        <v>0.25692041522491299</v>
      </c>
      <c r="L72" s="94" t="s">
        <v>44</v>
      </c>
      <c r="M72" s="95">
        <f>AVERAGE(G72-F72,H72-G72,I72-H72,J72-I72)</f>
        <v>3.2470940974905008E-3</v>
      </c>
      <c r="N72" s="94" t="s">
        <v>45</v>
      </c>
      <c r="O72" s="117">
        <f>J72-I72</f>
        <v>3.8199377226767001E-2</v>
      </c>
      <c r="R72" s="14" t="s">
        <v>94</v>
      </c>
      <c r="S72" s="116">
        <v>0.21812080536912701</v>
      </c>
      <c r="T72" s="137"/>
      <c r="U72" s="116">
        <v>0.216485507246376</v>
      </c>
      <c r="V72" s="116">
        <v>0.21262989608313301</v>
      </c>
      <c r="W72" s="116">
        <v>0.207246376811594</v>
      </c>
      <c r="X72" s="116">
        <v>0.206784083496412</v>
      </c>
      <c r="Y72" s="116">
        <v>0.214412285883047</v>
      </c>
      <c r="AA72" s="94" t="s">
        <v>44</v>
      </c>
      <c r="AB72" s="95">
        <f>AVERAGE(V72-U72,W72-V72,X72-W72,Y72-X72)</f>
        <v>-5.18305340832248E-4</v>
      </c>
      <c r="AC72" s="94" t="s">
        <v>44</v>
      </c>
      <c r="AD72" s="117">
        <f>Y72-X72</f>
        <v>7.6282023866350024E-3</v>
      </c>
    </row>
    <row r="73" spans="3:30" ht="15" customHeight="1">
      <c r="C73" s="14" t="s">
        <v>106</v>
      </c>
      <c r="D73" s="110">
        <v>0.163701067615658</v>
      </c>
      <c r="E73" s="137"/>
      <c r="F73" s="116">
        <v>0.17741111192231801</v>
      </c>
      <c r="G73" s="116">
        <v>0.180755861252865</v>
      </c>
      <c r="H73" s="116">
        <v>0.17165743374756701</v>
      </c>
      <c r="I73" s="116">
        <v>0.164126169634772</v>
      </c>
      <c r="J73" s="116">
        <v>0.15572850407842501</v>
      </c>
      <c r="L73" s="94" t="s">
        <v>44</v>
      </c>
      <c r="M73" s="95">
        <f>AVERAGE(G73-F73,H73-G73,I73-H73,J73-I73)</f>
        <v>-5.4206519609732509E-3</v>
      </c>
      <c r="N73" s="94" t="s">
        <v>44</v>
      </c>
      <c r="O73" s="117">
        <f>J73-I73</f>
        <v>-8.3976655563469949E-3</v>
      </c>
      <c r="R73" s="14" t="s">
        <v>92</v>
      </c>
      <c r="S73" s="116">
        <v>0.163701067615658</v>
      </c>
      <c r="T73" s="137"/>
      <c r="U73" s="116">
        <v>0.17741111192231801</v>
      </c>
      <c r="V73" s="116">
        <v>0.180755861252865</v>
      </c>
      <c r="W73" s="116">
        <v>0.17165743374756701</v>
      </c>
      <c r="X73" s="116">
        <v>0.164126169634772</v>
      </c>
      <c r="Y73" s="116">
        <v>0.15572850407842501</v>
      </c>
      <c r="AA73" s="94" t="s">
        <v>44</v>
      </c>
      <c r="AB73" s="95">
        <f>AVERAGE(V73-U73,W73-V73,X73-W73,Y73-X73)</f>
        <v>-5.4206519609732509E-3</v>
      </c>
      <c r="AC73" s="94" t="s">
        <v>44</v>
      </c>
      <c r="AD73" s="117">
        <f>Y73-X73</f>
        <v>-8.3976655563469949E-3</v>
      </c>
    </row>
    <row r="74" spans="3:30" ht="15" customHeight="1">
      <c r="C74" s="14" t="s">
        <v>105</v>
      </c>
      <c r="D74" s="110">
        <v>0.15022298301725301</v>
      </c>
      <c r="E74" s="136"/>
      <c r="F74" s="116">
        <v>6.6520926912632977E-2</v>
      </c>
      <c r="G74" s="116">
        <v>5.3010372513368015E-2</v>
      </c>
      <c r="H74" s="116">
        <v>5.6972844316283994E-2</v>
      </c>
      <c r="I74" s="116">
        <v>5.4594868363373988E-2</v>
      </c>
      <c r="J74" s="116">
        <v>0.10119191114648798</v>
      </c>
      <c r="L74" s="94" t="s">
        <v>44</v>
      </c>
      <c r="M74" s="95">
        <f>AVERAGE(G74-F74,H74-G74,I74-H74,J74-I74)</f>
        <v>8.6677460584637517E-3</v>
      </c>
      <c r="N74" s="94" t="s">
        <v>45</v>
      </c>
      <c r="O74" s="84">
        <f>J74-I74</f>
        <v>4.6597042783113996E-2</v>
      </c>
      <c r="R74" s="14" t="s">
        <v>90</v>
      </c>
      <c r="S74" s="140">
        <v>5.4419737753469005E-2</v>
      </c>
      <c r="T74" s="136"/>
      <c r="U74" s="116">
        <v>3.9074395324057987E-2</v>
      </c>
      <c r="V74" s="116">
        <v>3.1874034830268017E-2</v>
      </c>
      <c r="W74" s="116">
        <v>3.558894306402699E-2</v>
      </c>
      <c r="X74" s="139">
        <v>4.2657913861640001E-2</v>
      </c>
      <c r="Y74" s="110">
        <v>5.8683781804621998E-2</v>
      </c>
      <c r="AA74" s="94" t="s">
        <v>44</v>
      </c>
      <c r="AB74" s="95">
        <f>AVERAGE(V74-U74,W74-V74,X74-W74,Y74-X74)</f>
        <v>4.9023466201410029E-3</v>
      </c>
      <c r="AC74" s="94" t="s">
        <v>45</v>
      </c>
      <c r="AD74" s="117">
        <f>Y74-X74</f>
        <v>1.6025867942981997E-2</v>
      </c>
    </row>
    <row r="75" spans="3:30" ht="15" customHeight="1">
      <c r="D75" s="136"/>
      <c r="E75" s="136"/>
      <c r="G75" s="95"/>
      <c r="H75" s="95"/>
      <c r="I75" s="95"/>
      <c r="J75" s="95"/>
      <c r="K75" s="95"/>
    </row>
    <row r="76" spans="3:30">
      <c r="C76" s="14" t="s">
        <v>104</v>
      </c>
      <c r="D76" s="110">
        <v>8.35443037974683E-2</v>
      </c>
      <c r="E76" s="137"/>
      <c r="F76" s="116">
        <v>9.8300970873786406E-2</v>
      </c>
      <c r="G76" s="116">
        <v>6.3754427390790999E-2</v>
      </c>
      <c r="H76" s="116">
        <v>5.6642636457260503E-2</v>
      </c>
      <c r="I76" s="116">
        <v>6.6728452270620894E-2</v>
      </c>
      <c r="J76" s="116">
        <v>7.8719723183391002E-2</v>
      </c>
      <c r="L76" s="113" t="s">
        <v>44</v>
      </c>
      <c r="M76" s="95">
        <f>AVERAGE(G76-F76,H76-G76,I76-H76,J76-I76)</f>
        <v>-4.8953119225988509E-3</v>
      </c>
      <c r="N76" s="94" t="s">
        <v>45</v>
      </c>
      <c r="O76" s="117">
        <f>J76-I76</f>
        <v>1.1991270912770108E-2</v>
      </c>
      <c r="R76" s="14" t="s">
        <v>88</v>
      </c>
      <c r="S76" s="116">
        <v>6.3758389261744902E-2</v>
      </c>
      <c r="T76" s="137"/>
      <c r="U76" s="116">
        <v>8.1521739130434701E-2</v>
      </c>
      <c r="V76" s="116">
        <v>4.9560351718625002E-2</v>
      </c>
      <c r="W76" s="116">
        <v>5.0724637681159403E-2</v>
      </c>
      <c r="X76" s="116">
        <v>7.1102413568166906E-2</v>
      </c>
      <c r="Y76" s="116">
        <v>7.7377436503248603E-2</v>
      </c>
      <c r="AA76" s="94" t="s">
        <v>44</v>
      </c>
      <c r="AB76" s="95">
        <f>AVERAGE(V76-U76,W76-V76,X76-W76,Y76-X76)</f>
        <v>-1.0360756567965243E-3</v>
      </c>
      <c r="AC76" s="94" t="s">
        <v>44</v>
      </c>
      <c r="AD76" s="117">
        <f>Y76-X76</f>
        <v>6.2750229350816977E-3</v>
      </c>
    </row>
    <row r="77" spans="3:30">
      <c r="C77" s="14" t="s">
        <v>103</v>
      </c>
      <c r="D77" s="110">
        <v>5.1601423487544401E-2</v>
      </c>
      <c r="E77" s="137"/>
      <c r="F77" s="116">
        <v>5.3515368328831102E-2</v>
      </c>
      <c r="G77" s="116">
        <v>4.4967088233118797E-2</v>
      </c>
      <c r="H77" s="116">
        <v>4.6414133852373099E-2</v>
      </c>
      <c r="I77" s="116">
        <v>5.13884696649562E-2</v>
      </c>
      <c r="J77" s="116">
        <v>5.8070792486717003E-2</v>
      </c>
      <c r="L77" s="94" t="s">
        <v>44</v>
      </c>
      <c r="M77" s="95">
        <f>AVERAGE(G77-F77,H77-G77,I77-H77,J77-I77)</f>
        <v>1.1388560394714753E-3</v>
      </c>
      <c r="N77" s="94" t="s">
        <v>44</v>
      </c>
      <c r="O77" s="117">
        <f>J77-I77</f>
        <v>6.6823228217608027E-3</v>
      </c>
      <c r="R77" s="14" t="s">
        <v>86</v>
      </c>
      <c r="S77" s="116">
        <v>5.1601423487544401E-2</v>
      </c>
      <c r="T77" s="137"/>
      <c r="U77" s="116">
        <v>5.3515368328831102E-2</v>
      </c>
      <c r="V77" s="116">
        <v>4.4967088233118797E-2</v>
      </c>
      <c r="W77" s="116">
        <v>4.6414133852373099E-2</v>
      </c>
      <c r="X77" s="116">
        <v>5.13884696649562E-2</v>
      </c>
      <c r="Y77" s="116">
        <v>5.8070792486717003E-2</v>
      </c>
      <c r="AA77" s="94" t="s">
        <v>44</v>
      </c>
      <c r="AB77" s="95">
        <f>AVERAGE(V77-U77,W77-V77,X77-W77,Y77-X77)</f>
        <v>1.1388560394714753E-3</v>
      </c>
      <c r="AC77" s="94" t="s">
        <v>44</v>
      </c>
      <c r="AD77" s="117">
        <f>Y77-X77</f>
        <v>6.6823228217608027E-3</v>
      </c>
    </row>
    <row r="78" spans="3:30">
      <c r="C78" s="14" t="s">
        <v>102</v>
      </c>
      <c r="D78" s="116">
        <v>3.1942880309923899E-2</v>
      </c>
      <c r="E78" s="136"/>
      <c r="F78" s="116">
        <v>4.4785602544955304E-2</v>
      </c>
      <c r="G78" s="116">
        <v>1.8787339157672202E-2</v>
      </c>
      <c r="H78" s="116">
        <v>1.0228502604887404E-2</v>
      </c>
      <c r="I78" s="116">
        <v>1.5339982605664694E-2</v>
      </c>
      <c r="J78" s="116">
        <v>2.0648930696673999E-2</v>
      </c>
      <c r="L78" s="113" t="s">
        <v>44</v>
      </c>
      <c r="M78" s="95">
        <f>AVERAGE(G78-F78,H78-G78,I78-H78,J78-I78)</f>
        <v>-6.0341679620703262E-3</v>
      </c>
      <c r="N78" s="94" t="s">
        <v>44</v>
      </c>
      <c r="O78" s="84">
        <f>J78-I78</f>
        <v>5.3089480910093051E-3</v>
      </c>
      <c r="R78" s="14" t="s">
        <v>84</v>
      </c>
      <c r="S78" s="110">
        <v>1.2156965774200501E-2</v>
      </c>
      <c r="T78" s="136"/>
      <c r="U78" s="116">
        <v>2.8006370801603599E-2</v>
      </c>
      <c r="V78" s="116">
        <v>4.5932634855062049E-3</v>
      </c>
      <c r="W78" s="116">
        <v>4.3105038287863037E-3</v>
      </c>
      <c r="X78" s="139">
        <v>1.9713943903210705E-2</v>
      </c>
      <c r="Y78" s="110">
        <v>1.93066440165316E-2</v>
      </c>
      <c r="AA78" s="94" t="s">
        <v>44</v>
      </c>
      <c r="AB78" s="95">
        <f>AVERAGE(V78-U78,W78-V78,X78-W78,Y78-X78)</f>
        <v>-2.1749316962679996E-3</v>
      </c>
      <c r="AC78" s="94" t="s">
        <v>44</v>
      </c>
      <c r="AD78" s="117">
        <f>Y78-X78</f>
        <v>-4.0729988667910499E-4</v>
      </c>
    </row>
    <row r="79" spans="3:30" ht="15" customHeight="1">
      <c r="C79" s="91"/>
      <c r="D79" s="138"/>
      <c r="F79" s="95"/>
      <c r="G79" s="95"/>
      <c r="H79" s="95"/>
      <c r="I79" s="95"/>
      <c r="J79" s="95"/>
      <c r="R79" s="91"/>
    </row>
    <row r="80" spans="3:30">
      <c r="C80" s="5" t="s">
        <v>143</v>
      </c>
      <c r="D80" s="136"/>
      <c r="E80" s="136"/>
      <c r="R80" s="5" t="s">
        <v>156</v>
      </c>
      <c r="S80" s="136"/>
      <c r="T80" s="136"/>
    </row>
    <row r="81" spans="3:30" ht="15" customHeight="1">
      <c r="C81" s="5"/>
      <c r="D81" s="101" t="s">
        <v>7</v>
      </c>
      <c r="E81" s="101"/>
      <c r="F81" s="186" t="s">
        <v>38</v>
      </c>
      <c r="G81" s="186"/>
      <c r="H81" s="186"/>
      <c r="I81" s="186"/>
      <c r="J81" s="186"/>
      <c r="L81" s="93" t="s">
        <v>47</v>
      </c>
      <c r="N81" s="93" t="s">
        <v>47</v>
      </c>
      <c r="R81" s="5"/>
      <c r="S81" s="101" t="s">
        <v>7</v>
      </c>
      <c r="T81" s="101"/>
      <c r="U81" s="186" t="s">
        <v>38</v>
      </c>
      <c r="V81" s="186"/>
      <c r="W81" s="186"/>
      <c r="X81" s="186"/>
      <c r="Y81" s="186"/>
      <c r="AA81" s="93" t="s">
        <v>47</v>
      </c>
      <c r="AC81" s="93" t="s">
        <v>47</v>
      </c>
    </row>
    <row r="82" spans="3:30">
      <c r="C82" s="102"/>
      <c r="D82" s="100">
        <v>2015</v>
      </c>
      <c r="E82" s="100"/>
      <c r="F82" s="99" t="s">
        <v>10</v>
      </c>
      <c r="G82" s="99" t="s">
        <v>11</v>
      </c>
      <c r="H82" s="99" t="s">
        <v>54</v>
      </c>
      <c r="I82" s="99" t="s">
        <v>55</v>
      </c>
      <c r="J82" s="99" t="s">
        <v>56</v>
      </c>
      <c r="L82" s="93" t="s">
        <v>42</v>
      </c>
      <c r="N82" s="93" t="s">
        <v>61</v>
      </c>
      <c r="R82" s="102"/>
      <c r="S82" s="100">
        <v>2015</v>
      </c>
      <c r="T82" s="100"/>
      <c r="U82" s="99" t="s">
        <v>10</v>
      </c>
      <c r="V82" s="99" t="s">
        <v>11</v>
      </c>
      <c r="W82" s="99" t="s">
        <v>54</v>
      </c>
      <c r="X82" s="99" t="s">
        <v>55</v>
      </c>
      <c r="Y82" s="99" t="s">
        <v>56</v>
      </c>
      <c r="AA82" s="93" t="s">
        <v>42</v>
      </c>
      <c r="AC82" s="93" t="s">
        <v>61</v>
      </c>
    </row>
    <row r="83" spans="3:30">
      <c r="C83" s="14" t="s">
        <v>101</v>
      </c>
      <c r="D83" s="110">
        <v>7.0140280561122204E-2</v>
      </c>
      <c r="E83" s="137"/>
      <c r="F83" s="116">
        <v>0.26475279106858002</v>
      </c>
      <c r="G83" s="116">
        <v>0.25444702242846001</v>
      </c>
      <c r="H83" s="116">
        <v>0.23083003952569101</v>
      </c>
      <c r="I83" s="116">
        <v>0.19137670196671699</v>
      </c>
      <c r="J83" s="116">
        <v>0.136592379583033</v>
      </c>
      <c r="L83" s="94" t="s">
        <v>43</v>
      </c>
      <c r="M83" s="95">
        <f>AVERAGE(G83-F83,H83-G83,I83-H83,J83-I83)</f>
        <v>-3.2040102871386755E-2</v>
      </c>
      <c r="N83" s="113" t="s">
        <v>43</v>
      </c>
      <c r="O83" s="120">
        <f>J83-I83</f>
        <v>-5.4784322383683998E-2</v>
      </c>
      <c r="R83" s="14" t="s">
        <v>100</v>
      </c>
      <c r="S83" s="116">
        <v>2.69360269360269E-2</v>
      </c>
      <c r="T83" s="137"/>
      <c r="U83" s="116">
        <v>0.200923787528868</v>
      </c>
      <c r="V83" s="116">
        <v>0.177761521580102</v>
      </c>
      <c r="W83" s="116">
        <v>0.147517730496453</v>
      </c>
      <c r="X83" s="116">
        <v>0.11863270777479799</v>
      </c>
      <c r="Y83" s="116">
        <v>7.9384615384615304E-2</v>
      </c>
      <c r="AA83" s="113" t="s">
        <v>43</v>
      </c>
      <c r="AB83" s="95">
        <f>AVERAGE(V83-U83,W83-V83,X83-W83,Y83-X83)</f>
        <v>-3.0384793036063173E-2</v>
      </c>
      <c r="AC83" s="113" t="s">
        <v>43</v>
      </c>
      <c r="AD83" s="120">
        <f>Y83-X83</f>
        <v>-3.924809239018269E-2</v>
      </c>
    </row>
    <row r="84" spans="3:30">
      <c r="C84" s="14" t="s">
        <v>99</v>
      </c>
      <c r="D84" s="110">
        <v>1.15934879131721E-2</v>
      </c>
      <c r="E84" s="137"/>
      <c r="F84" s="116">
        <v>7.2908672294704505E-2</v>
      </c>
      <c r="G84" s="116">
        <v>6.4598483676311297E-2</v>
      </c>
      <c r="H84" s="116">
        <v>4.8581086392579097E-2</v>
      </c>
      <c r="I84" s="116">
        <v>4.04674143204454E-2</v>
      </c>
      <c r="J84" s="116">
        <v>2.7391790448809999E-2</v>
      </c>
      <c r="L84" s="94" t="s">
        <v>43</v>
      </c>
      <c r="M84" s="95">
        <f>AVERAGE(G84-F84,H84-G84,I84-H84,J84-I84)</f>
        <v>-1.1379220461473626E-2</v>
      </c>
      <c r="N84" s="113" t="s">
        <v>43</v>
      </c>
      <c r="O84" s="120">
        <f>J84-I84</f>
        <v>-1.3075623871635401E-2</v>
      </c>
      <c r="R84" s="14" t="s">
        <v>98</v>
      </c>
      <c r="S84" s="116">
        <v>1.15934879131721E-2</v>
      </c>
      <c r="T84" s="137"/>
      <c r="U84" s="116">
        <v>7.2908672294704505E-2</v>
      </c>
      <c r="V84" s="116">
        <v>6.4598483676311297E-2</v>
      </c>
      <c r="W84" s="116">
        <v>4.8581086392579097E-2</v>
      </c>
      <c r="X84" s="116">
        <v>4.04674143204454E-2</v>
      </c>
      <c r="Y84" s="116">
        <v>2.7391790448809999E-2</v>
      </c>
      <c r="AA84" s="94" t="s">
        <v>43</v>
      </c>
      <c r="AB84" s="95">
        <f>AVERAGE(V84-U84,W84-V84,X84-W84,Y84-X84)</f>
        <v>-1.1379220461473626E-2</v>
      </c>
      <c r="AC84" s="113" t="s">
        <v>43</v>
      </c>
      <c r="AD84" s="120">
        <f>Y84-X84</f>
        <v>-1.3075623871635401E-2</v>
      </c>
    </row>
    <row r="85" spans="3:30">
      <c r="C85" s="14" t="s">
        <v>97</v>
      </c>
      <c r="D85" s="116">
        <v>5.8546792647950104E-2</v>
      </c>
      <c r="E85" s="136"/>
      <c r="F85" s="116">
        <v>0.19184411877387553</v>
      </c>
      <c r="G85" s="116">
        <v>0.18984853875214872</v>
      </c>
      <c r="H85" s="116">
        <v>0.1822489531331119</v>
      </c>
      <c r="I85" s="116">
        <v>0.15090928764627159</v>
      </c>
      <c r="J85" s="116">
        <v>0.10920058913422299</v>
      </c>
      <c r="L85" s="94" t="s">
        <v>43</v>
      </c>
      <c r="M85" s="95">
        <f>AVERAGE(G85-F85,H85-G85,I85-H85,J85-I85)</f>
        <v>-2.0660882409913133E-2</v>
      </c>
      <c r="N85" s="94" t="s">
        <v>43</v>
      </c>
      <c r="O85" s="84">
        <f>J85-I85</f>
        <v>-4.17086985120486E-2</v>
      </c>
      <c r="R85" s="14" t="s">
        <v>96</v>
      </c>
      <c r="S85" s="110">
        <v>1.53425390228548E-2</v>
      </c>
      <c r="T85" s="136"/>
      <c r="U85" s="116">
        <v>0.12801511523416348</v>
      </c>
      <c r="V85" s="116">
        <v>0.1131630379037907</v>
      </c>
      <c r="W85" s="116">
        <v>9.89366441038739E-2</v>
      </c>
      <c r="X85" s="116">
        <v>7.8165293454352594E-2</v>
      </c>
      <c r="Y85" s="110">
        <v>5.1992824935805301E-2</v>
      </c>
      <c r="AA85" s="94" t="s">
        <v>43</v>
      </c>
      <c r="AB85" s="95">
        <f>AVERAGE(V85-U85,W85-V85,X85-W85,Y85-X85)</f>
        <v>-1.9005572574589544E-2</v>
      </c>
      <c r="AC85" s="113" t="s">
        <v>43</v>
      </c>
      <c r="AD85" s="117">
        <f>Y85-X85</f>
        <v>-2.6172468518547293E-2</v>
      </c>
    </row>
    <row r="86" spans="3:30">
      <c r="D86" s="134"/>
      <c r="E86" s="134"/>
      <c r="F86" s="75"/>
      <c r="G86" s="75"/>
      <c r="H86" s="75"/>
      <c r="I86" s="75"/>
      <c r="J86" s="75"/>
      <c r="S86" s="9"/>
      <c r="T86" s="9"/>
    </row>
    <row r="87" spans="3:30">
      <c r="C87" s="14" t="s">
        <v>95</v>
      </c>
      <c r="D87" s="110">
        <v>4.8096192384769497E-2</v>
      </c>
      <c r="E87" s="137"/>
      <c r="F87" s="116">
        <v>0.208931419457735</v>
      </c>
      <c r="G87" s="116">
        <v>0.209590100541376</v>
      </c>
      <c r="H87" s="116">
        <v>0.19762845849802299</v>
      </c>
      <c r="I87" s="116">
        <v>0.16490166414523399</v>
      </c>
      <c r="J87" s="116">
        <v>0.11502516175413301</v>
      </c>
      <c r="L87" s="94" t="s">
        <v>43</v>
      </c>
      <c r="M87" s="95">
        <f>AVERAGE(G87-F87,H87-G87,I87-H87,J87-I87)</f>
        <v>-2.3476564425900497E-2</v>
      </c>
      <c r="N87" s="113" t="s">
        <v>43</v>
      </c>
      <c r="O87" s="117">
        <f>J87-I87</f>
        <v>-4.9876502391100988E-2</v>
      </c>
      <c r="R87" s="14" t="s">
        <v>94</v>
      </c>
      <c r="S87" s="116">
        <v>2.69360269360269E-2</v>
      </c>
      <c r="T87" s="137"/>
      <c r="U87" s="116">
        <v>0.123941493456505</v>
      </c>
      <c r="V87" s="116">
        <v>0.130212143379663</v>
      </c>
      <c r="W87" s="116">
        <v>0.13049645390070899</v>
      </c>
      <c r="X87" s="116">
        <v>0.10857908847184899</v>
      </c>
      <c r="Y87" s="116">
        <v>7.56923076923076E-2</v>
      </c>
      <c r="AA87" s="94" t="s">
        <v>43</v>
      </c>
      <c r="AB87" s="95">
        <f>AVERAGE(V87-U87,W87-V87,X87-W87,Y87-X87)</f>
        <v>-1.206229644104935E-2</v>
      </c>
      <c r="AC87" s="94" t="s">
        <v>43</v>
      </c>
      <c r="AD87" s="117">
        <f>Y87-X87</f>
        <v>-3.2886780779541394E-2</v>
      </c>
    </row>
    <row r="88" spans="3:30">
      <c r="C88" s="14" t="s">
        <v>93</v>
      </c>
      <c r="D88" s="110">
        <v>1.15934879131721E-2</v>
      </c>
      <c r="E88" s="137"/>
      <c r="F88" s="116">
        <v>4.6277820414428197E-2</v>
      </c>
      <c r="G88" s="116">
        <v>4.4483985765124502E-2</v>
      </c>
      <c r="H88" s="116">
        <v>4.2135052275764397E-2</v>
      </c>
      <c r="I88" s="116">
        <v>3.7330405458395402E-2</v>
      </c>
      <c r="J88" s="116">
        <v>2.7072352659319499E-2</v>
      </c>
      <c r="L88" s="94" t="s">
        <v>44</v>
      </c>
      <c r="M88" s="95">
        <f>AVERAGE(G88-F88,H88-G88,I88-H88,J88-I88)</f>
        <v>-4.8013669387771745E-3</v>
      </c>
      <c r="N88" s="94" t="s">
        <v>43</v>
      </c>
      <c r="O88" s="117">
        <f>J88-I88</f>
        <v>-1.0258052799075903E-2</v>
      </c>
      <c r="R88" s="14" t="s">
        <v>92</v>
      </c>
      <c r="S88" s="116">
        <v>1.15934879131721E-2</v>
      </c>
      <c r="T88" s="137"/>
      <c r="U88" s="116">
        <v>4.6277820414428197E-2</v>
      </c>
      <c r="V88" s="116">
        <v>4.4483985765124502E-2</v>
      </c>
      <c r="W88" s="116">
        <v>4.2135052275764397E-2</v>
      </c>
      <c r="X88" s="116">
        <v>3.7330405458395402E-2</v>
      </c>
      <c r="Y88" s="116">
        <v>2.7072352659319499E-2</v>
      </c>
      <c r="AA88" s="94" t="s">
        <v>44</v>
      </c>
      <c r="AB88" s="95">
        <f>AVERAGE(V88-U88,W88-V88,X88-W88,Y88-X88)</f>
        <v>-4.8013669387771745E-3</v>
      </c>
      <c r="AC88" s="94" t="s">
        <v>43</v>
      </c>
      <c r="AD88" s="117">
        <f>Y88-X88</f>
        <v>-1.0258052799075903E-2</v>
      </c>
    </row>
    <row r="89" spans="3:30">
      <c r="C89" s="14" t="s">
        <v>91</v>
      </c>
      <c r="D89" s="116">
        <v>3.6502704471597397E-2</v>
      </c>
      <c r="E89" s="136"/>
      <c r="F89" s="116">
        <v>0.16265359904330678</v>
      </c>
      <c r="G89" s="116">
        <v>0.16510611477625151</v>
      </c>
      <c r="H89" s="116">
        <v>0.1554934062222586</v>
      </c>
      <c r="I89" s="116">
        <v>0.12757125868683861</v>
      </c>
      <c r="J89" s="116">
        <v>8.7952809094813511E-2</v>
      </c>
      <c r="L89" s="94" t="s">
        <v>43</v>
      </c>
      <c r="M89" s="95">
        <f>AVERAGE(G89-F89,H89-G89,I89-H89,J89-I89)</f>
        <v>-1.8675197487123318E-2</v>
      </c>
      <c r="N89" s="113" t="s">
        <v>43</v>
      </c>
      <c r="O89" s="84">
        <f>J89-I89</f>
        <v>-3.9618449592025096E-2</v>
      </c>
      <c r="R89" s="14" t="s">
        <v>90</v>
      </c>
      <c r="S89" s="116">
        <v>1.53425390228548E-2</v>
      </c>
      <c r="T89" s="136"/>
      <c r="U89" s="116">
        <v>7.7663673042076803E-2</v>
      </c>
      <c r="V89" s="116">
        <v>8.5728157614538503E-2</v>
      </c>
      <c r="W89" s="116">
        <v>8.8361401624944602E-2</v>
      </c>
      <c r="X89" s="116">
        <v>7.1248683013453593E-2</v>
      </c>
      <c r="Y89" s="116">
        <v>4.8619955032988105E-2</v>
      </c>
      <c r="AA89" s="94" t="s">
        <v>44</v>
      </c>
      <c r="AB89" s="95">
        <f>AVERAGE(V89-U89,W89-V89,X89-W89,Y89-X89)</f>
        <v>-7.2609295022721745E-3</v>
      </c>
      <c r="AC89" s="94" t="s">
        <v>43</v>
      </c>
      <c r="AD89" s="84">
        <f>Y89-X89</f>
        <v>-2.2628727980465488E-2</v>
      </c>
    </row>
    <row r="90" spans="3:30">
      <c r="D90" s="134"/>
      <c r="E90" s="134"/>
      <c r="F90" s="75"/>
      <c r="G90" s="75"/>
      <c r="H90" s="75"/>
      <c r="I90" s="75"/>
      <c r="J90" s="75"/>
    </row>
    <row r="91" spans="3:30">
      <c r="C91" s="14" t="s">
        <v>89</v>
      </c>
      <c r="D91" s="110">
        <v>2.8056112224448801E-2</v>
      </c>
      <c r="E91" s="137"/>
      <c r="F91" s="116">
        <v>0.135566188197767</v>
      </c>
      <c r="G91" s="116">
        <v>0.116782675947409</v>
      </c>
      <c r="H91" s="116">
        <v>8.7747035573122495E-2</v>
      </c>
      <c r="I91" s="116">
        <v>6.2783661119515805E-2</v>
      </c>
      <c r="J91" s="116">
        <v>4.3853342918763402E-2</v>
      </c>
      <c r="L91" s="113" t="s">
        <v>43</v>
      </c>
      <c r="M91" s="95">
        <f>AVERAGE(G91-F91,H91-G91,I91-H91,J91-I91)</f>
        <v>-2.29282113197509E-2</v>
      </c>
      <c r="N91" s="113" t="s">
        <v>43</v>
      </c>
      <c r="O91" s="120">
        <f>J91-I91</f>
        <v>-1.8930318200752402E-2</v>
      </c>
      <c r="R91" s="14" t="s">
        <v>88</v>
      </c>
      <c r="S91" s="116">
        <v>1.68350168350168E-3</v>
      </c>
      <c r="T91" s="137"/>
      <c r="U91" s="116">
        <v>0.110854503464203</v>
      </c>
      <c r="V91" s="116">
        <v>7.6810534016093598E-2</v>
      </c>
      <c r="W91" s="116">
        <v>4.1843971631205602E-2</v>
      </c>
      <c r="X91" s="116">
        <v>2.68096514745308E-2</v>
      </c>
      <c r="Y91" s="116">
        <v>1.41538461538461E-2</v>
      </c>
      <c r="AA91" s="113" t="s">
        <v>43</v>
      </c>
      <c r="AB91" s="95">
        <f>AVERAGE(V91-U91,W91-V91,X91-W91,Y91-X91)</f>
        <v>-2.4175164327589226E-2</v>
      </c>
      <c r="AC91" s="113" t="s">
        <v>43</v>
      </c>
      <c r="AD91" s="120">
        <f>Y91-X91</f>
        <v>-1.26558053206847E-2</v>
      </c>
    </row>
    <row r="92" spans="3:30">
      <c r="C92" s="14" t="s">
        <v>87</v>
      </c>
      <c r="D92" s="110">
        <v>0</v>
      </c>
      <c r="E92" s="137"/>
      <c r="F92" s="116">
        <v>3.0851880276285399E-2</v>
      </c>
      <c r="G92" s="116">
        <v>2.3750580225901201E-2</v>
      </c>
      <c r="H92" s="116">
        <v>8.5685087650341895E-3</v>
      </c>
      <c r="I92" s="116">
        <v>4.8623637361775501E-3</v>
      </c>
      <c r="J92" s="116">
        <v>1.27775115796198E-3</v>
      </c>
      <c r="L92" s="94" t="s">
        <v>44</v>
      </c>
      <c r="M92" s="95">
        <f>AVERAGE(G92-F92,H92-G92,I92-H92,J92-I92)</f>
        <v>-7.3935322795808554E-3</v>
      </c>
      <c r="N92" s="113" t="s">
        <v>44</v>
      </c>
      <c r="O92" s="120">
        <f>J92-I92</f>
        <v>-3.5846125782155701E-3</v>
      </c>
      <c r="R92" s="14" t="s">
        <v>86</v>
      </c>
      <c r="S92" s="116">
        <v>0</v>
      </c>
      <c r="T92" s="137"/>
      <c r="U92" s="116">
        <v>3.0851880276285399E-2</v>
      </c>
      <c r="V92" s="116">
        <v>2.3750580225901201E-2</v>
      </c>
      <c r="W92" s="116">
        <v>8.5685087650341895E-3</v>
      </c>
      <c r="X92" s="116">
        <v>4.8623637361775501E-3</v>
      </c>
      <c r="Y92" s="116">
        <v>1.27775115796198E-3</v>
      </c>
      <c r="AA92" s="94" t="s">
        <v>44</v>
      </c>
      <c r="AB92" s="95">
        <f>AVERAGE(V92-U92,W92-V92,X92-W92,Y92-X92)</f>
        <v>-7.3935322795808554E-3</v>
      </c>
      <c r="AC92" s="113" t="s">
        <v>44</v>
      </c>
      <c r="AD92" s="120">
        <f>Y92-X92</f>
        <v>-3.5846125782155701E-3</v>
      </c>
    </row>
    <row r="93" spans="3:30">
      <c r="C93" s="14" t="s">
        <v>85</v>
      </c>
      <c r="D93" s="116">
        <v>2.8056112224448801E-2</v>
      </c>
      <c r="E93" s="136"/>
      <c r="F93" s="116">
        <v>0.10471430792148161</v>
      </c>
      <c r="G93" s="116">
        <v>9.3032095721507807E-2</v>
      </c>
      <c r="H93" s="116">
        <v>7.9178526808088304E-2</v>
      </c>
      <c r="I93" s="116">
        <v>5.7921297383338254E-2</v>
      </c>
      <c r="J93" s="116">
        <v>4.2575591760801425E-2</v>
      </c>
      <c r="L93" s="94" t="s">
        <v>43</v>
      </c>
      <c r="M93" s="95">
        <f>AVERAGE(G93-F93,H93-G93,I93-H93,J93-I93)</f>
        <v>-1.5534679040170045E-2</v>
      </c>
      <c r="N93" s="113" t="s">
        <v>43</v>
      </c>
      <c r="O93" s="84">
        <f>J93-I93</f>
        <v>-1.5345705622536829E-2</v>
      </c>
      <c r="R93" s="14" t="s">
        <v>84</v>
      </c>
      <c r="S93" s="116">
        <v>1.68350168350168E-3</v>
      </c>
      <c r="T93" s="136"/>
      <c r="U93" s="116">
        <v>8.0002623187917607E-2</v>
      </c>
      <c r="V93" s="116">
        <v>5.3059953790192398E-2</v>
      </c>
      <c r="W93" s="116">
        <v>3.3275462866171411E-2</v>
      </c>
      <c r="X93" s="116">
        <v>2.1947287738353249E-2</v>
      </c>
      <c r="Y93" s="116">
        <v>1.2876094995884119E-2</v>
      </c>
      <c r="AA93" s="113" t="s">
        <v>43</v>
      </c>
      <c r="AB93" s="95">
        <f>AVERAGE(V93-U93,W93-V93,X93-W93,Y93-X93)</f>
        <v>-1.6781632048008373E-2</v>
      </c>
      <c r="AC93" s="113" t="s">
        <v>44</v>
      </c>
      <c r="AD93" s="135">
        <f>Y93-X93</f>
        <v>-9.0711927424691301E-3</v>
      </c>
    </row>
    <row r="94" spans="3:30">
      <c r="C94" s="102"/>
      <c r="D94" s="134"/>
      <c r="E94" s="134"/>
      <c r="F94" s="75"/>
      <c r="G94" s="75"/>
      <c r="H94" s="75"/>
      <c r="I94" s="75"/>
      <c r="J94" s="75"/>
      <c r="R94" s="102"/>
      <c r="S94" s="134"/>
      <c r="T94" s="134"/>
      <c r="U94" s="75"/>
      <c r="V94" s="75"/>
      <c r="W94" s="75"/>
      <c r="X94" s="75"/>
      <c r="Y94" s="75"/>
    </row>
    <row r="95" spans="3:30">
      <c r="C95" s="5" t="s">
        <v>144</v>
      </c>
      <c r="R95" s="5" t="s">
        <v>157</v>
      </c>
    </row>
    <row r="96" spans="3:30">
      <c r="C96" s="5"/>
      <c r="D96" s="101" t="s">
        <v>7</v>
      </c>
      <c r="E96" s="101"/>
      <c r="F96" s="186" t="s">
        <v>38</v>
      </c>
      <c r="G96" s="186"/>
      <c r="H96" s="186"/>
      <c r="I96" s="186"/>
      <c r="J96" s="186"/>
      <c r="L96" s="93" t="s">
        <v>47</v>
      </c>
      <c r="N96" s="93" t="s">
        <v>47</v>
      </c>
      <c r="R96" s="5"/>
      <c r="S96" s="101" t="s">
        <v>7</v>
      </c>
      <c r="T96" s="101"/>
      <c r="U96" s="186" t="s">
        <v>38</v>
      </c>
      <c r="V96" s="186"/>
      <c r="W96" s="186"/>
      <c r="X96" s="186"/>
      <c r="Y96" s="186"/>
      <c r="AA96" s="93" t="s">
        <v>47</v>
      </c>
      <c r="AC96" s="93" t="s">
        <v>47</v>
      </c>
    </row>
    <row r="97" spans="3:30">
      <c r="C97" s="91"/>
      <c r="D97" s="100">
        <v>2014</v>
      </c>
      <c r="E97" s="100"/>
      <c r="F97" s="99" t="s">
        <v>78</v>
      </c>
      <c r="G97" s="99" t="s">
        <v>10</v>
      </c>
      <c r="H97" s="99" t="s">
        <v>11</v>
      </c>
      <c r="I97" s="99" t="s">
        <v>54</v>
      </c>
      <c r="J97" s="99" t="s">
        <v>55</v>
      </c>
      <c r="L97" s="93" t="s">
        <v>42</v>
      </c>
      <c r="N97" s="93" t="s">
        <v>61</v>
      </c>
      <c r="R97" s="91"/>
      <c r="S97" s="100">
        <v>2014</v>
      </c>
      <c r="T97" s="100"/>
      <c r="U97" s="99" t="s">
        <v>78</v>
      </c>
      <c r="V97" s="99" t="s">
        <v>10</v>
      </c>
      <c r="W97" s="99" t="s">
        <v>11</v>
      </c>
      <c r="X97" s="99" t="s">
        <v>54</v>
      </c>
      <c r="Y97" s="99" t="s">
        <v>55</v>
      </c>
      <c r="AA97" s="93" t="s">
        <v>42</v>
      </c>
      <c r="AC97" s="93" t="s">
        <v>61</v>
      </c>
    </row>
    <row r="98" spans="3:30">
      <c r="C98" s="14" t="s">
        <v>83</v>
      </c>
      <c r="D98" s="131">
        <v>0.64883303411100002</v>
      </c>
      <c r="E98" s="25"/>
      <c r="F98" s="130">
        <v>0.57786243161299999</v>
      </c>
      <c r="G98" s="130">
        <v>0.59219983864266668</v>
      </c>
      <c r="H98" s="130">
        <v>0.59907931432133321</v>
      </c>
      <c r="I98" s="133">
        <v>0.60577550214933329</v>
      </c>
      <c r="J98" s="132">
        <v>0.63270090835100001</v>
      </c>
      <c r="L98" s="113" t="s">
        <v>43</v>
      </c>
      <c r="M98" s="95">
        <f>AVERAGE(G98-F98,H98-G98,I98-H98,J98-I98)</f>
        <v>1.3709619184500005E-2</v>
      </c>
      <c r="N98" s="94" t="s">
        <v>43</v>
      </c>
      <c r="O98" s="117">
        <f>J98-I98</f>
        <v>2.6925406201666724E-2</v>
      </c>
      <c r="R98" s="14" t="s">
        <v>82</v>
      </c>
      <c r="S98" s="131">
        <v>0.53383918736900005</v>
      </c>
      <c r="T98" s="25"/>
      <c r="U98" s="130">
        <v>0.48043737631766664</v>
      </c>
      <c r="V98" s="130">
        <v>0.49455783092866668</v>
      </c>
      <c r="W98" s="130">
        <v>0.50231369567166662</v>
      </c>
      <c r="X98" s="130">
        <v>0.51380921218466657</v>
      </c>
      <c r="Y98" s="129">
        <v>0.53037252279666669</v>
      </c>
      <c r="AA98" s="113" t="s">
        <v>43</v>
      </c>
      <c r="AB98" s="95">
        <f>AVERAGE(V98-U98,W98-V98,X98-W98,Y98-X98)</f>
        <v>1.2483786619750012E-2</v>
      </c>
      <c r="AC98" s="113" t="s">
        <v>43</v>
      </c>
      <c r="AD98" s="117">
        <f>Y98-X98</f>
        <v>1.6563310612000115E-2</v>
      </c>
    </row>
    <row r="99" spans="3:30">
      <c r="C99" s="14" t="s">
        <v>81</v>
      </c>
      <c r="D99" s="131">
        <v>0.72919899982699998</v>
      </c>
      <c r="E99" s="25"/>
      <c r="F99" s="130">
        <v>0.70130711694233339</v>
      </c>
      <c r="G99" s="130">
        <v>0.70485797140666673</v>
      </c>
      <c r="H99" s="130">
        <v>0.71087439537933328</v>
      </c>
      <c r="I99" s="133">
        <v>0.71779804016133342</v>
      </c>
      <c r="J99" s="132">
        <v>0.72338547241266671</v>
      </c>
      <c r="L99" s="94" t="s">
        <v>44</v>
      </c>
      <c r="M99" s="95">
        <f>AVERAGE(G99-F99,H99-G99,I99-H99,J99-I99)</f>
        <v>5.5195888675833304E-3</v>
      </c>
      <c r="N99" s="94" t="s">
        <v>44</v>
      </c>
      <c r="O99" s="117">
        <f>J99-I99</f>
        <v>5.5874322513332908E-3</v>
      </c>
      <c r="R99" s="14" t="s">
        <v>81</v>
      </c>
      <c r="S99" s="131">
        <v>0.72919899982699998</v>
      </c>
      <c r="T99" s="25"/>
      <c r="U99" s="130">
        <v>0.70130711694233339</v>
      </c>
      <c r="V99" s="130">
        <v>0.70485797140666673</v>
      </c>
      <c r="W99" s="130">
        <v>0.71087439537933328</v>
      </c>
      <c r="X99" s="130">
        <v>0.71779804016133342</v>
      </c>
      <c r="Y99" s="129">
        <v>0.72338547241266671</v>
      </c>
      <c r="AA99" s="94" t="s">
        <v>44</v>
      </c>
      <c r="AB99" s="95">
        <f>AVERAGE(V99-U99,W99-V99,X99-W99,Y99-X99)</f>
        <v>5.5195888675833304E-3</v>
      </c>
      <c r="AC99" s="94" t="s">
        <v>44</v>
      </c>
      <c r="AD99" s="117">
        <f>Y99-X99</f>
        <v>5.5874322513332908E-3</v>
      </c>
    </row>
    <row r="100" spans="3:30">
      <c r="C100" s="14" t="s">
        <v>80</v>
      </c>
      <c r="D100" s="116">
        <f>D98-D99</f>
        <v>-8.0365965715999965E-2</v>
      </c>
      <c r="E100" s="9"/>
      <c r="F100" s="116">
        <f>F98-F99</f>
        <v>-0.12344468532933339</v>
      </c>
      <c r="G100" s="116">
        <f>G98-G99</f>
        <v>-0.11265813276400005</v>
      </c>
      <c r="H100" s="116">
        <f>H98-H99</f>
        <v>-0.11179508105800007</v>
      </c>
      <c r="I100" s="116">
        <f>I98-I99</f>
        <v>-0.11202253801200013</v>
      </c>
      <c r="J100" s="116">
        <f>J98-J99</f>
        <v>-9.0684564061666695E-2</v>
      </c>
      <c r="L100" s="94" t="s">
        <v>44</v>
      </c>
      <c r="M100" s="95">
        <f>AVERAGE(G100-F100,H100-G100,I100-H100,J100-I100)</f>
        <v>8.1900303169166744E-3</v>
      </c>
      <c r="N100" s="94" t="s">
        <v>43</v>
      </c>
      <c r="O100" s="84">
        <f>J100-I100</f>
        <v>2.1337973950333433E-2</v>
      </c>
      <c r="R100" s="14" t="s">
        <v>79</v>
      </c>
      <c r="S100" s="116">
        <f>S98-S99</f>
        <v>-0.19535981245799994</v>
      </c>
      <c r="T100" s="9"/>
      <c r="U100" s="116">
        <f>U98-U99</f>
        <v>-0.22086974062466674</v>
      </c>
      <c r="V100" s="116">
        <f>V98-V99</f>
        <v>-0.21030014047800005</v>
      </c>
      <c r="W100" s="116">
        <f>W98-W99</f>
        <v>-0.20856069970766666</v>
      </c>
      <c r="X100" s="116">
        <f>X98-X99</f>
        <v>-0.20398882797666684</v>
      </c>
      <c r="Y100" s="116">
        <f>Y98-Y99</f>
        <v>-0.19301294961600002</v>
      </c>
      <c r="AA100" s="94" t="s">
        <v>44</v>
      </c>
      <c r="AB100" s="95">
        <f>AVERAGE(V100-U100,W100-V100,X100-W100,Y100-X100)</f>
        <v>6.9641977521666815E-3</v>
      </c>
      <c r="AC100" s="94" t="s">
        <v>43</v>
      </c>
      <c r="AD100" s="84">
        <f>Y100-X100</f>
        <v>1.0975878360666824E-2</v>
      </c>
    </row>
    <row r="101" spans="3:30">
      <c r="G101" s="95"/>
      <c r="H101" s="95"/>
      <c r="I101" s="95"/>
      <c r="J101" s="95"/>
    </row>
    <row r="102" spans="3:30" ht="23.25">
      <c r="C102" s="109" t="s">
        <v>145</v>
      </c>
      <c r="D102" s="109"/>
      <c r="E102" s="109"/>
      <c r="F102" s="109"/>
      <c r="G102" s="109"/>
      <c r="H102" s="109"/>
      <c r="I102" s="109"/>
      <c r="J102" s="109"/>
      <c r="R102" s="109" t="s">
        <v>158</v>
      </c>
      <c r="S102" s="109"/>
      <c r="T102" s="109"/>
      <c r="U102" s="109"/>
      <c r="V102" s="109"/>
      <c r="W102" s="109"/>
      <c r="X102" s="109"/>
      <c r="Y102" s="109"/>
    </row>
    <row r="104" spans="3:30">
      <c r="C104" s="5" t="s">
        <v>146</v>
      </c>
      <c r="R104" s="5" t="s">
        <v>159</v>
      </c>
    </row>
    <row r="105" spans="3:30">
      <c r="C105" s="91"/>
      <c r="D105" s="111">
        <v>2014</v>
      </c>
      <c r="E105" s="112"/>
      <c r="F105" s="112">
        <v>2010</v>
      </c>
      <c r="G105" s="112">
        <v>2011</v>
      </c>
      <c r="H105" s="112">
        <v>2012</v>
      </c>
      <c r="I105" s="112">
        <v>2013</v>
      </c>
      <c r="J105" s="112">
        <v>2014</v>
      </c>
      <c r="L105" s="93" t="s">
        <v>47</v>
      </c>
      <c r="R105" s="91"/>
      <c r="S105" s="111">
        <v>2014</v>
      </c>
      <c r="T105" s="112"/>
      <c r="U105" s="112">
        <v>2010</v>
      </c>
      <c r="V105" s="112">
        <v>2011</v>
      </c>
      <c r="W105" s="112">
        <v>2012</v>
      </c>
      <c r="X105" s="112">
        <v>2013</v>
      </c>
      <c r="Y105" s="112">
        <v>2014</v>
      </c>
      <c r="AA105" s="93" t="s">
        <v>47</v>
      </c>
    </row>
    <row r="106" spans="3:30">
      <c r="C106" s="14" t="s">
        <v>77</v>
      </c>
      <c r="D106" s="127">
        <v>0.44052502050861397</v>
      </c>
      <c r="F106" s="128">
        <v>0.45601521635758402</v>
      </c>
      <c r="G106" s="127">
        <v>0.45283975659229198</v>
      </c>
      <c r="H106" s="127">
        <v>0.445458913983662</v>
      </c>
      <c r="I106" s="127">
        <v>0.43501805054151599</v>
      </c>
      <c r="J106" s="127">
        <v>0.44052502050861397</v>
      </c>
      <c r="L106" s="94" t="s">
        <v>44</v>
      </c>
      <c r="M106" s="95">
        <f>AVERAGE(G106-F106,H106-G106,I106-H106,J106-I106)</f>
        <v>-3.8725489622425113E-3</v>
      </c>
      <c r="R106" s="14" t="s">
        <v>76</v>
      </c>
      <c r="S106" s="127">
        <v>0.40799999999999997</v>
      </c>
      <c r="U106" s="128">
        <v>0.371001031991744</v>
      </c>
      <c r="V106" s="127">
        <v>0.41034155597722999</v>
      </c>
      <c r="W106" s="127">
        <v>0.38818565400843902</v>
      </c>
      <c r="X106" s="127">
        <v>0.407365223993926</v>
      </c>
      <c r="Y106" s="127">
        <v>0.40799999999999997</v>
      </c>
      <c r="AA106" s="113" t="s">
        <v>44</v>
      </c>
      <c r="AB106" s="95">
        <f>AVERAGE(V106-U106,W106-V106,X106-W106,Y106-X106)</f>
        <v>9.2497420020639931E-3</v>
      </c>
    </row>
    <row r="107" spans="3:30">
      <c r="C107" s="14" t="s">
        <v>75</v>
      </c>
      <c r="D107" s="127">
        <v>0.48862148002619499</v>
      </c>
      <c r="E107" s="9"/>
      <c r="F107" s="128">
        <v>0.47517670817906399</v>
      </c>
      <c r="G107" s="127">
        <v>0.477353118799068</v>
      </c>
      <c r="H107" s="127">
        <v>0.49051490514905099</v>
      </c>
      <c r="I107" s="127">
        <v>0.48989553005651698</v>
      </c>
      <c r="J107" s="127">
        <v>0.48862148002619499</v>
      </c>
      <c r="L107" s="94" t="s">
        <v>44</v>
      </c>
      <c r="M107" s="95">
        <f>AVERAGE(G107-F107,H107-G107,I107-H107,J107-I107)</f>
        <v>3.3611929617827496E-3</v>
      </c>
      <c r="R107" s="14" t="s">
        <v>75</v>
      </c>
      <c r="S107" s="127">
        <v>0.48862148002619499</v>
      </c>
      <c r="T107" s="9"/>
      <c r="U107" s="128">
        <v>0.47517670817906399</v>
      </c>
      <c r="V107" s="127">
        <v>0.477353118799068</v>
      </c>
      <c r="W107" s="127">
        <v>0.49051490514905099</v>
      </c>
      <c r="X107" s="127">
        <v>0.48989553005651698</v>
      </c>
      <c r="Y107" s="127">
        <v>0.48862148002619499</v>
      </c>
      <c r="AA107" s="94" t="s">
        <v>44</v>
      </c>
      <c r="AB107" s="95">
        <f>AVERAGE(V107-U107,W107-V107,X107-W107,Y107-X107)</f>
        <v>3.3611929617827496E-3</v>
      </c>
    </row>
    <row r="108" spans="3:30">
      <c r="C108" s="14" t="s">
        <v>74</v>
      </c>
      <c r="D108" s="116">
        <f>D106-D107</f>
        <v>-4.8096459517581014E-2</v>
      </c>
      <c r="E108" s="9"/>
      <c r="F108" s="116">
        <f>F106-F107</f>
        <v>-1.916149182147997E-2</v>
      </c>
      <c r="G108" s="116">
        <f>G106-G107</f>
        <v>-2.4513362206776024E-2</v>
      </c>
      <c r="H108" s="116">
        <f>H106-H107</f>
        <v>-4.5055991165388998E-2</v>
      </c>
      <c r="I108" s="116">
        <f>I106-I107</f>
        <v>-5.4877479515000993E-2</v>
      </c>
      <c r="J108" s="116">
        <f>J106-J107</f>
        <v>-4.8096459517581014E-2</v>
      </c>
      <c r="L108" s="94" t="s">
        <v>44</v>
      </c>
      <c r="M108" s="95">
        <f>AVERAGE(G108-F108,H108-G108,I108-H108,J108-I108)</f>
        <v>-7.2337419240252609E-3</v>
      </c>
      <c r="R108" s="14" t="s">
        <v>73</v>
      </c>
      <c r="S108" s="116">
        <f>S106-S107</f>
        <v>-8.0621480026195014E-2</v>
      </c>
      <c r="T108" s="9"/>
      <c r="U108" s="116">
        <f>U106-U107</f>
        <v>-0.10417567618731999</v>
      </c>
      <c r="V108" s="116">
        <f>V106-V107</f>
        <v>-6.7011562821838011E-2</v>
      </c>
      <c r="W108" s="116">
        <f>W106-W107</f>
        <v>-0.10232925114061198</v>
      </c>
      <c r="X108" s="116">
        <f>X106-X107</f>
        <v>-8.2530306062590986E-2</v>
      </c>
      <c r="Y108" s="116">
        <f>Y106-Y107</f>
        <v>-8.0621480026195014E-2</v>
      </c>
      <c r="AA108" s="94" t="s">
        <v>44</v>
      </c>
      <c r="AB108" s="95">
        <f>AVERAGE(V108-U108,W108-V108,X108-W108,Y108-X108)</f>
        <v>5.8885490402812435E-3</v>
      </c>
    </row>
    <row r="110" spans="3:30">
      <c r="C110" s="5" t="s">
        <v>147</v>
      </c>
      <c r="R110" s="5" t="s">
        <v>160</v>
      </c>
    </row>
    <row r="111" spans="3:30">
      <c r="C111" s="5"/>
      <c r="D111" s="75" t="s">
        <v>7</v>
      </c>
      <c r="E111" s="75"/>
      <c r="F111" s="186" t="s">
        <v>38</v>
      </c>
      <c r="G111" s="186"/>
      <c r="H111" s="186"/>
      <c r="I111" s="186"/>
      <c r="J111" s="186"/>
      <c r="L111" s="93" t="s">
        <v>47</v>
      </c>
      <c r="N111" s="93" t="s">
        <v>47</v>
      </c>
      <c r="R111" s="5"/>
      <c r="S111" s="75" t="s">
        <v>7</v>
      </c>
      <c r="T111" s="75"/>
      <c r="U111" s="186" t="s">
        <v>38</v>
      </c>
      <c r="V111" s="186"/>
      <c r="W111" s="186"/>
      <c r="X111" s="186"/>
      <c r="Y111" s="186"/>
      <c r="AA111" s="93" t="s">
        <v>47</v>
      </c>
      <c r="AC111" s="93" t="s">
        <v>47</v>
      </c>
    </row>
    <row r="112" spans="3:30">
      <c r="C112" s="5"/>
      <c r="D112" s="99" t="s">
        <v>55</v>
      </c>
      <c r="E112" s="75"/>
      <c r="F112" s="99" t="s">
        <v>78</v>
      </c>
      <c r="G112" s="99" t="s">
        <v>10</v>
      </c>
      <c r="H112" s="99" t="s">
        <v>11</v>
      </c>
      <c r="I112" s="99" t="s">
        <v>54</v>
      </c>
      <c r="J112" s="99" t="s">
        <v>55</v>
      </c>
      <c r="L112" s="93" t="s">
        <v>42</v>
      </c>
      <c r="N112" s="93" t="s">
        <v>61</v>
      </c>
      <c r="R112" s="5"/>
      <c r="S112" s="99" t="s">
        <v>55</v>
      </c>
      <c r="T112" s="75"/>
      <c r="U112" s="99" t="s">
        <v>78</v>
      </c>
      <c r="V112" s="99" t="s">
        <v>10</v>
      </c>
      <c r="W112" s="99" t="s">
        <v>11</v>
      </c>
      <c r="X112" s="99" t="s">
        <v>54</v>
      </c>
      <c r="Y112" s="99" t="s">
        <v>55</v>
      </c>
      <c r="AA112" s="93" t="s">
        <v>42</v>
      </c>
      <c r="AC112" s="93" t="s">
        <v>61</v>
      </c>
    </row>
    <row r="113" spans="3:32">
      <c r="C113" s="14" t="s">
        <v>77</v>
      </c>
      <c r="D113" s="124">
        <v>0.100480769230769</v>
      </c>
      <c r="E113" s="25"/>
      <c r="F113" s="125">
        <v>8.6145648312610998E-2</v>
      </c>
      <c r="G113" s="126">
        <v>8.9238145977623903E-2</v>
      </c>
      <c r="H113" s="125">
        <v>8.7515762925598997E-2</v>
      </c>
      <c r="I113" s="124">
        <v>9.3407929944052503E-2</v>
      </c>
      <c r="J113" s="124">
        <v>0.100480769230769</v>
      </c>
      <c r="L113" s="94" t="s">
        <v>44</v>
      </c>
      <c r="M113" s="95">
        <f>AVERAGE(G113-F113,H113-G113,I113-H113,J113-I113)</f>
        <v>3.5837802295395002E-3</v>
      </c>
      <c r="N113" s="94" t="s">
        <v>44</v>
      </c>
      <c r="O113" s="117">
        <f>J113-I113</f>
        <v>7.0728392867164952E-3</v>
      </c>
      <c r="R113" s="14" t="s">
        <v>76</v>
      </c>
      <c r="S113" s="124">
        <v>9.5650851581508503E-2</v>
      </c>
      <c r="T113" s="25"/>
      <c r="U113" s="125">
        <v>9.9540581929555894E-2</v>
      </c>
      <c r="V113" s="126">
        <v>9.9662542182227198E-2</v>
      </c>
      <c r="W113" s="125">
        <v>9.54921803127875E-2</v>
      </c>
      <c r="X113" s="124">
        <v>9.5439052101931501E-2</v>
      </c>
      <c r="Y113" s="124">
        <v>9.5650851581508503E-2</v>
      </c>
      <c r="AA113" s="94" t="s">
        <v>44</v>
      </c>
      <c r="AB113" s="95">
        <f>AVERAGE(V113-U113,W113-V113,X113-W113,Y113-X113)</f>
        <v>-9.7243258701184762E-4</v>
      </c>
      <c r="AC113" s="94" t="s">
        <v>44</v>
      </c>
      <c r="AD113" s="117">
        <f>Y113-X113</f>
        <v>2.1179947957700174E-4</v>
      </c>
    </row>
    <row r="114" spans="3:32">
      <c r="C114" s="14" t="s">
        <v>75</v>
      </c>
      <c r="D114" s="124">
        <v>0.18592445328031801</v>
      </c>
      <c r="E114" s="25"/>
      <c r="F114" s="125">
        <v>0.17714006991301501</v>
      </c>
      <c r="G114" s="126">
        <v>0.18077647341640299</v>
      </c>
      <c r="H114" s="125">
        <v>0.18016248892996001</v>
      </c>
      <c r="I114" s="124">
        <v>0.181087215788866</v>
      </c>
      <c r="J114" s="124">
        <v>0.18592445328031801</v>
      </c>
      <c r="L114" s="94" t="s">
        <v>44</v>
      </c>
      <c r="M114" s="95">
        <f>AVERAGE(G114-F114,H114-G114,I114-H114,J114-I114)</f>
        <v>2.1960958418257501E-3</v>
      </c>
      <c r="N114" s="94" t="s">
        <v>44</v>
      </c>
      <c r="O114" s="117">
        <f>J114-I114</f>
        <v>4.8372374914520122E-3</v>
      </c>
      <c r="R114" s="14" t="s">
        <v>75</v>
      </c>
      <c r="S114" s="124">
        <v>0.18592445328031801</v>
      </c>
      <c r="T114" s="25"/>
      <c r="U114" s="125">
        <v>0.17714006991301501</v>
      </c>
      <c r="V114" s="126">
        <v>0.18077647341640299</v>
      </c>
      <c r="W114" s="125">
        <v>0.18016248892996001</v>
      </c>
      <c r="X114" s="124">
        <v>0.181087215788866</v>
      </c>
      <c r="Y114" s="124">
        <v>0.18592445328031801</v>
      </c>
      <c r="AA114" s="94" t="s">
        <v>44</v>
      </c>
      <c r="AB114" s="95">
        <f>AVERAGE(V114-U114,W114-V114,X114-W114,Y114-X114)</f>
        <v>2.1960958418257501E-3</v>
      </c>
      <c r="AC114" s="94" t="s">
        <v>44</v>
      </c>
      <c r="AD114" s="117">
        <f>Y114-X114</f>
        <v>4.8372374914520122E-3</v>
      </c>
    </row>
    <row r="115" spans="3:32">
      <c r="C115" s="14" t="s">
        <v>74</v>
      </c>
      <c r="D115" s="116">
        <f>D113-D114</f>
        <v>-8.544368404954901E-2</v>
      </c>
      <c r="E115" s="123"/>
      <c r="F115" s="116">
        <f>F113-F114</f>
        <v>-9.099442160040401E-2</v>
      </c>
      <c r="G115" s="116">
        <f>G113-G114</f>
        <v>-9.1538327438779085E-2</v>
      </c>
      <c r="H115" s="116">
        <f>H113-H114</f>
        <v>-9.264672600436101E-2</v>
      </c>
      <c r="I115" s="116">
        <f>I113-I114</f>
        <v>-8.7679285844813493E-2</v>
      </c>
      <c r="J115" s="116">
        <f>J113-J114</f>
        <v>-8.544368404954901E-2</v>
      </c>
      <c r="L115" s="94" t="s">
        <v>44</v>
      </c>
      <c r="M115" s="95">
        <f>AVERAGE(G115-F115,H115-G115,I115-H115,J115-I115)</f>
        <v>1.3876843877137501E-3</v>
      </c>
      <c r="N115" s="94" t="s">
        <v>44</v>
      </c>
      <c r="O115" s="84">
        <f>J115-I115</f>
        <v>2.235601795264483E-3</v>
      </c>
      <c r="R115" s="14" t="s">
        <v>73</v>
      </c>
      <c r="S115" s="114">
        <f>S113-S114</f>
        <v>-9.0273601698809505E-2</v>
      </c>
      <c r="T115" s="12"/>
      <c r="U115" s="114">
        <f>U113-U114</f>
        <v>-7.7599487983459114E-2</v>
      </c>
      <c r="V115" s="114">
        <f>V113-V114</f>
        <v>-8.111393123417579E-2</v>
      </c>
      <c r="W115" s="114">
        <f>W113-W114</f>
        <v>-8.4670308617172507E-2</v>
      </c>
      <c r="X115" s="114">
        <f>X113-X114</f>
        <v>-8.5648163686934495E-2</v>
      </c>
      <c r="Y115" s="114">
        <f>Y113-Y114</f>
        <v>-9.0273601698809505E-2</v>
      </c>
      <c r="AA115" s="94" t="s">
        <v>44</v>
      </c>
      <c r="AB115" s="95">
        <f>AVERAGE(V115-U115,W115-V115,X115-W115,Y115-X115)</f>
        <v>-3.1685284288375977E-3</v>
      </c>
      <c r="AC115" s="94" t="s">
        <v>44</v>
      </c>
      <c r="AD115" s="84">
        <f>Y115-X115</f>
        <v>-4.6254380118750105E-3</v>
      </c>
    </row>
    <row r="116" spans="3:32">
      <c r="C116" s="91"/>
      <c r="Q116" s="91"/>
      <c r="AF116" s="12"/>
    </row>
    <row r="117" spans="3:32">
      <c r="C117" s="5" t="s">
        <v>148</v>
      </c>
      <c r="R117" s="5" t="s">
        <v>161</v>
      </c>
      <c r="AF117" s="12"/>
    </row>
    <row r="118" spans="3:32">
      <c r="C118" s="5"/>
      <c r="D118" s="75" t="s">
        <v>7</v>
      </c>
      <c r="E118" s="75"/>
      <c r="F118" s="186" t="s">
        <v>38</v>
      </c>
      <c r="G118" s="186"/>
      <c r="H118" s="186"/>
      <c r="I118" s="186"/>
      <c r="J118" s="186"/>
      <c r="L118" s="93" t="s">
        <v>47</v>
      </c>
      <c r="N118" s="93" t="s">
        <v>47</v>
      </c>
      <c r="R118" s="5"/>
      <c r="S118" s="75" t="s">
        <v>7</v>
      </c>
      <c r="T118" s="75"/>
      <c r="U118" s="186" t="s">
        <v>38</v>
      </c>
      <c r="V118" s="186"/>
      <c r="W118" s="186"/>
      <c r="X118" s="186"/>
      <c r="Y118" s="186"/>
      <c r="AA118" s="93" t="s">
        <v>47</v>
      </c>
      <c r="AC118" s="93" t="s">
        <v>47</v>
      </c>
      <c r="AF118" s="12"/>
    </row>
    <row r="119" spans="3:32">
      <c r="C119" s="5"/>
      <c r="D119" s="99" t="s">
        <v>55</v>
      </c>
      <c r="E119" s="75"/>
      <c r="F119" s="99" t="s">
        <v>78</v>
      </c>
      <c r="G119" s="99" t="s">
        <v>10</v>
      </c>
      <c r="H119" s="99" t="s">
        <v>11</v>
      </c>
      <c r="I119" s="99" t="s">
        <v>54</v>
      </c>
      <c r="J119" s="99" t="s">
        <v>55</v>
      </c>
      <c r="L119" s="93" t="s">
        <v>42</v>
      </c>
      <c r="N119" s="93" t="s">
        <v>61</v>
      </c>
      <c r="R119" s="5"/>
      <c r="S119" s="99" t="s">
        <v>55</v>
      </c>
      <c r="T119" s="75"/>
      <c r="U119" s="99" t="s">
        <v>78</v>
      </c>
      <c r="V119" s="99" t="s">
        <v>10</v>
      </c>
      <c r="W119" s="99" t="s">
        <v>11</v>
      </c>
      <c r="X119" s="99" t="s">
        <v>54</v>
      </c>
      <c r="Y119" s="99" t="s">
        <v>55</v>
      </c>
      <c r="AA119" s="93" t="s">
        <v>42</v>
      </c>
      <c r="AC119" s="93" t="s">
        <v>61</v>
      </c>
      <c r="AF119" s="12"/>
    </row>
    <row r="120" spans="3:32">
      <c r="C120" s="14" t="s">
        <v>72</v>
      </c>
      <c r="D120" s="122">
        <v>0.44555444555444601</v>
      </c>
      <c r="E120" s="25"/>
      <c r="F120" s="122">
        <v>0.41337386018237099</v>
      </c>
      <c r="G120" s="122">
        <v>0.40680272108843502</v>
      </c>
      <c r="H120" s="122">
        <v>0.40165876777251203</v>
      </c>
      <c r="I120" s="122">
        <v>0.41466083150984701</v>
      </c>
      <c r="J120" s="122">
        <v>0.44555444555444601</v>
      </c>
      <c r="L120" s="94" t="s">
        <v>44</v>
      </c>
      <c r="M120" s="95">
        <f>AVERAGE(G120-F120,H120-G120,I120-H120,J120-I120)</f>
        <v>8.0451463430187553E-3</v>
      </c>
      <c r="N120" s="94" t="s">
        <v>43</v>
      </c>
      <c r="O120" s="117">
        <f>J120-I120</f>
        <v>3.0893614044599005E-2</v>
      </c>
      <c r="R120" s="14" t="s">
        <v>71</v>
      </c>
      <c r="S120" s="122">
        <v>0.45344129554655899</v>
      </c>
      <c r="T120" s="25"/>
      <c r="U120" s="122">
        <v>0.38945578231292499</v>
      </c>
      <c r="V120" s="122">
        <v>0.40348330914368702</v>
      </c>
      <c r="W120" s="122">
        <v>0.41927409261576998</v>
      </c>
      <c r="X120" s="122">
        <v>0.44140197152245297</v>
      </c>
      <c r="Y120" s="122">
        <v>0.45344129554655899</v>
      </c>
      <c r="AA120" s="94" t="s">
        <v>43</v>
      </c>
      <c r="AB120" s="95">
        <f>AVERAGE(V120-U120,W120-V120,X120-W120,Y120-X120)</f>
        <v>1.5996378308408499E-2</v>
      </c>
      <c r="AC120" s="113" t="s">
        <v>43</v>
      </c>
      <c r="AD120" s="120">
        <f>Y120-X120</f>
        <v>1.2039324024106013E-2</v>
      </c>
      <c r="AF120" s="12"/>
    </row>
    <row r="121" spans="3:32">
      <c r="C121" s="14" t="s">
        <v>70</v>
      </c>
      <c r="D121" s="122">
        <v>0.559990006870277</v>
      </c>
      <c r="E121" s="25"/>
      <c r="F121" s="122">
        <v>0.53213530655391095</v>
      </c>
      <c r="G121" s="122">
        <v>0.53166253434296096</v>
      </c>
      <c r="H121" s="122">
        <v>0.53455153776862696</v>
      </c>
      <c r="I121" s="122">
        <v>0.54344680047819804</v>
      </c>
      <c r="J121" s="122">
        <v>0.559990006870277</v>
      </c>
      <c r="L121" s="94" t="s">
        <v>44</v>
      </c>
      <c r="M121" s="95">
        <f>AVERAGE(G121-F121,H121-G121,I121-H121,J121-I121)</f>
        <v>6.9636750790915136E-3</v>
      </c>
      <c r="N121" s="94" t="s">
        <v>43</v>
      </c>
      <c r="O121" s="117">
        <f>J121-I121</f>
        <v>1.6543206392078957E-2</v>
      </c>
      <c r="R121" s="14" t="s">
        <v>70</v>
      </c>
      <c r="S121" s="122">
        <v>0.559990006870277</v>
      </c>
      <c r="T121" s="25"/>
      <c r="U121" s="122">
        <v>0.53213530655391095</v>
      </c>
      <c r="V121" s="122">
        <v>0.53166253434296096</v>
      </c>
      <c r="W121" s="122">
        <v>0.53455153776862696</v>
      </c>
      <c r="X121" s="122">
        <v>0.54344680047819804</v>
      </c>
      <c r="Y121" s="122">
        <v>0.559990006870277</v>
      </c>
      <c r="AA121" s="94" t="s">
        <v>44</v>
      </c>
      <c r="AB121" s="95">
        <f>AVERAGE(V121-U121,W121-V121,X121-W121,Y121-X121)</f>
        <v>6.9636750790915136E-3</v>
      </c>
      <c r="AC121" s="94" t="s">
        <v>43</v>
      </c>
      <c r="AD121" s="117">
        <f>Y121-X121</f>
        <v>1.6543206392078957E-2</v>
      </c>
      <c r="AF121" s="12"/>
    </row>
    <row r="122" spans="3:32">
      <c r="C122" s="14" t="s">
        <v>69</v>
      </c>
      <c r="D122" s="116">
        <f>D120-D121</f>
        <v>-0.11443556131583099</v>
      </c>
      <c r="E122" s="121"/>
      <c r="F122" s="116">
        <f>F120-F121</f>
        <v>-0.11876144637153996</v>
      </c>
      <c r="G122" s="116">
        <f>G120-G121</f>
        <v>-0.12485981325452594</v>
      </c>
      <c r="H122" s="116">
        <f>H120-H121</f>
        <v>-0.13289276999611493</v>
      </c>
      <c r="I122" s="116">
        <f>I120-I121</f>
        <v>-0.12878596896835104</v>
      </c>
      <c r="J122" s="116">
        <f>J120-J121</f>
        <v>-0.11443556131583099</v>
      </c>
      <c r="L122" s="94" t="s">
        <v>44</v>
      </c>
      <c r="M122" s="95">
        <f>AVERAGE(G122-F122,H122-G122,I122-H122,J122-I122)</f>
        <v>1.0814712639272417E-3</v>
      </c>
      <c r="N122" s="94" t="s">
        <v>43</v>
      </c>
      <c r="O122" s="84">
        <f>J122-I122</f>
        <v>1.4350407652520047E-2</v>
      </c>
      <c r="R122" s="14" t="s">
        <v>68</v>
      </c>
      <c r="S122" s="114">
        <f>S120-S121</f>
        <v>-0.10654871132371802</v>
      </c>
      <c r="T122" s="12"/>
      <c r="U122" s="114">
        <f>U120-U121</f>
        <v>-0.14267952424098596</v>
      </c>
      <c r="V122" s="114">
        <f>V120-V121</f>
        <v>-0.12817922519927394</v>
      </c>
      <c r="W122" s="114">
        <f>W120-W121</f>
        <v>-0.11527744515285698</v>
      </c>
      <c r="X122" s="114">
        <f>X120-X121</f>
        <v>-0.10204482895574507</v>
      </c>
      <c r="Y122" s="114">
        <f>Y120-Y121</f>
        <v>-0.10654871132371802</v>
      </c>
      <c r="AA122" s="94" t="s">
        <v>44</v>
      </c>
      <c r="AB122" s="95">
        <f>AVERAGE(V122-U122,W122-V122,X122-W122,Y122-X122)</f>
        <v>9.0327032293169851E-3</v>
      </c>
      <c r="AC122" s="113" t="s">
        <v>44</v>
      </c>
      <c r="AD122" s="84">
        <f>Y122-X122</f>
        <v>-4.5038823679729445E-3</v>
      </c>
      <c r="AF122" s="12"/>
    </row>
    <row r="123" spans="3:32">
      <c r="C123" s="91"/>
      <c r="Q123" s="91"/>
      <c r="R123" s="102"/>
      <c r="AF123" s="12"/>
    </row>
    <row r="124" spans="3:32">
      <c r="C124" s="5" t="s">
        <v>149</v>
      </c>
      <c r="R124" s="5" t="s">
        <v>162</v>
      </c>
      <c r="AF124" s="12"/>
    </row>
    <row r="125" spans="3:32">
      <c r="C125" s="5"/>
      <c r="D125" s="75" t="s">
        <v>7</v>
      </c>
      <c r="E125" s="75"/>
      <c r="F125" s="186" t="s">
        <v>38</v>
      </c>
      <c r="G125" s="186"/>
      <c r="H125" s="186"/>
      <c r="I125" s="186"/>
      <c r="J125" s="186"/>
      <c r="L125" s="93" t="s">
        <v>47</v>
      </c>
      <c r="N125" s="93" t="s">
        <v>47</v>
      </c>
      <c r="R125" s="5"/>
      <c r="S125" s="75" t="s">
        <v>7</v>
      </c>
      <c r="T125" s="75"/>
      <c r="U125" s="186" t="s">
        <v>38</v>
      </c>
      <c r="V125" s="186"/>
      <c r="W125" s="186"/>
      <c r="X125" s="186"/>
      <c r="Y125" s="186"/>
      <c r="AA125" s="93" t="s">
        <v>47</v>
      </c>
      <c r="AC125" s="93" t="s">
        <v>47</v>
      </c>
      <c r="AF125" s="12"/>
    </row>
    <row r="126" spans="3:32">
      <c r="C126" s="5"/>
      <c r="D126" s="99" t="s">
        <v>55</v>
      </c>
      <c r="E126" s="75"/>
      <c r="F126" s="99" t="s">
        <v>78</v>
      </c>
      <c r="G126" s="99" t="s">
        <v>10</v>
      </c>
      <c r="H126" s="99" t="s">
        <v>11</v>
      </c>
      <c r="I126" s="99" t="s">
        <v>54</v>
      </c>
      <c r="J126" s="99" t="s">
        <v>55</v>
      </c>
      <c r="L126" s="93" t="s">
        <v>42</v>
      </c>
      <c r="N126" s="93" t="s">
        <v>61</v>
      </c>
      <c r="R126" s="5"/>
      <c r="S126" s="99" t="s">
        <v>55</v>
      </c>
      <c r="T126" s="75"/>
      <c r="U126" s="99" t="s">
        <v>78</v>
      </c>
      <c r="V126" s="99" t="s">
        <v>10</v>
      </c>
      <c r="W126" s="99" t="s">
        <v>11</v>
      </c>
      <c r="X126" s="99" t="s">
        <v>54</v>
      </c>
      <c r="Y126" s="99" t="s">
        <v>55</v>
      </c>
      <c r="AA126" s="93" t="s">
        <v>42</v>
      </c>
      <c r="AC126" s="93" t="s">
        <v>61</v>
      </c>
      <c r="AF126" s="12"/>
    </row>
    <row r="127" spans="3:32">
      <c r="C127" s="14" t="s">
        <v>72</v>
      </c>
      <c r="D127" s="118">
        <v>0.49395973154362399</v>
      </c>
      <c r="E127" s="25"/>
      <c r="F127" s="119">
        <v>0.445544554455446</v>
      </c>
      <c r="G127" s="119">
        <v>0.43654365436543702</v>
      </c>
      <c r="H127" s="118">
        <v>0.43533123028391202</v>
      </c>
      <c r="I127" s="118">
        <v>0.46403385049365298</v>
      </c>
      <c r="J127" s="118">
        <v>0.49395973154362399</v>
      </c>
      <c r="L127" s="94" t="s">
        <v>43</v>
      </c>
      <c r="M127" s="95">
        <f>AVERAGE(G127-F127,H127-G127,I127-H127,J127-I127)</f>
        <v>1.2103794272044499E-2</v>
      </c>
      <c r="N127" s="94" t="s">
        <v>43</v>
      </c>
      <c r="O127" s="117">
        <f>J127-I127</f>
        <v>2.9925881049971015E-2</v>
      </c>
      <c r="R127" s="14" t="s">
        <v>67</v>
      </c>
      <c r="S127" s="118">
        <v>0.50742767787333898</v>
      </c>
      <c r="T127" s="25"/>
      <c r="U127" s="119">
        <v>0.45335085413928999</v>
      </c>
      <c r="V127" s="119">
        <v>0.46461187214611899</v>
      </c>
      <c r="W127" s="118">
        <v>0.48460774577954302</v>
      </c>
      <c r="X127" s="118">
        <v>0.48799999999999999</v>
      </c>
      <c r="Y127" s="118">
        <v>0.50742767787333898</v>
      </c>
      <c r="AA127" s="94" t="s">
        <v>43</v>
      </c>
      <c r="AB127" s="95">
        <f>AVERAGE(V127-U127,W127-V127,X127-W127,Y127-X127)</f>
        <v>1.3519205933512246E-2</v>
      </c>
      <c r="AC127" s="113" t="s">
        <v>43</v>
      </c>
      <c r="AD127" s="120">
        <f>Y127-X127</f>
        <v>1.9427677873338989E-2</v>
      </c>
      <c r="AF127" s="12"/>
    </row>
    <row r="128" spans="3:32">
      <c r="C128" s="14" t="s">
        <v>70</v>
      </c>
      <c r="D128" s="118">
        <v>0.62428271120959</v>
      </c>
      <c r="E128" s="25"/>
      <c r="F128" s="119">
        <v>0.60411622276029098</v>
      </c>
      <c r="G128" s="119">
        <v>0.60655348450670798</v>
      </c>
      <c r="H128" s="118">
        <v>0.61358341099720404</v>
      </c>
      <c r="I128" s="118">
        <v>0.61598473368131601</v>
      </c>
      <c r="J128" s="118">
        <v>0.62428271120959</v>
      </c>
      <c r="L128" s="94" t="s">
        <v>44</v>
      </c>
      <c r="M128" s="95">
        <f>AVERAGE(G128-F128,H128-G128,I128-H128,J128-I128)</f>
        <v>5.0416221123247562E-3</v>
      </c>
      <c r="N128" s="94" t="s">
        <v>44</v>
      </c>
      <c r="O128" s="117">
        <f>J128-I128</f>
        <v>8.297977528273992E-3</v>
      </c>
      <c r="R128" s="14" t="s">
        <v>66</v>
      </c>
      <c r="S128" s="118">
        <v>0.62428271120959</v>
      </c>
      <c r="T128" s="25"/>
      <c r="U128" s="119">
        <v>0.60411622276029098</v>
      </c>
      <c r="V128" s="119">
        <v>0.60655348450670798</v>
      </c>
      <c r="W128" s="118">
        <v>0.61358341099720404</v>
      </c>
      <c r="X128" s="118">
        <v>0.61598473368131601</v>
      </c>
      <c r="Y128" s="118">
        <v>0.62428271120959</v>
      </c>
      <c r="AA128" s="94" t="s">
        <v>44</v>
      </c>
      <c r="AB128" s="95">
        <f>AVERAGE(V128-U128,W128-V128,X128-W128,Y128-X128)</f>
        <v>5.0416221123247562E-3</v>
      </c>
      <c r="AC128" s="94" t="s">
        <v>44</v>
      </c>
      <c r="AD128" s="117">
        <f>Y128-X128</f>
        <v>8.297977528273992E-3</v>
      </c>
      <c r="AF128" s="12"/>
    </row>
    <row r="129" spans="2:32">
      <c r="C129" s="14" t="s">
        <v>69</v>
      </c>
      <c r="D129" s="115">
        <f>D127-D128</f>
        <v>-0.13032297966596601</v>
      </c>
      <c r="E129" s="108"/>
      <c r="F129" s="116">
        <f>F127-F128</f>
        <v>-0.15857166830484498</v>
      </c>
      <c r="G129" s="116">
        <f>G127-G128</f>
        <v>-0.17000983014127097</v>
      </c>
      <c r="H129" s="116">
        <f>H127-H128</f>
        <v>-0.17825218071329202</v>
      </c>
      <c r="I129" s="116">
        <f>I127-I128</f>
        <v>-0.15195088318766303</v>
      </c>
      <c r="J129" s="115">
        <f>J127-J128</f>
        <v>-0.13032297966596601</v>
      </c>
      <c r="L129" s="94" t="s">
        <v>44</v>
      </c>
      <c r="M129" s="95">
        <f>AVERAGE(G129-F129,H129-G129,I129-H129,J129-I129)</f>
        <v>7.0621721597197429E-3</v>
      </c>
      <c r="N129" s="94" t="s">
        <v>43</v>
      </c>
      <c r="O129" s="84">
        <f>J129-I129</f>
        <v>2.1627903521697023E-2</v>
      </c>
      <c r="R129" s="14" t="s">
        <v>65</v>
      </c>
      <c r="S129" s="114">
        <f>S127-S128</f>
        <v>-0.11685503333625102</v>
      </c>
      <c r="T129" s="107"/>
      <c r="U129" s="114">
        <f>U127-U128</f>
        <v>-0.15076536862100098</v>
      </c>
      <c r="V129" s="114">
        <f>V127-V128</f>
        <v>-0.141941612360589</v>
      </c>
      <c r="W129" s="114">
        <f>W127-W128</f>
        <v>-0.12897566521766102</v>
      </c>
      <c r="X129" s="114">
        <f>X127-X128</f>
        <v>-0.12798473368131602</v>
      </c>
      <c r="Y129" s="114">
        <f>Y127-Y128</f>
        <v>-0.11685503333625102</v>
      </c>
      <c r="AA129" s="94" t="s">
        <v>44</v>
      </c>
      <c r="AB129" s="95">
        <f>AVERAGE(V129-U129,W129-V129,X129-W129,Y129-X129)</f>
        <v>8.4775838211874899E-3</v>
      </c>
      <c r="AC129" s="113" t="s">
        <v>43</v>
      </c>
      <c r="AD129" s="84">
        <f>Y129-X129</f>
        <v>1.1129700345064997E-2</v>
      </c>
      <c r="AF129" s="12"/>
    </row>
    <row r="130" spans="2:32">
      <c r="C130" s="91"/>
      <c r="Q130" s="91"/>
      <c r="AF130" s="12"/>
    </row>
    <row r="131" spans="2:32">
      <c r="AF131" s="12"/>
    </row>
    <row r="136" spans="2:32">
      <c r="B136" s="90" t="s">
        <v>64</v>
      </c>
    </row>
    <row r="137" spans="2:32">
      <c r="B137" s="28" t="s">
        <v>39</v>
      </c>
    </row>
  </sheetData>
  <mergeCells count="23">
    <mergeCell ref="U34:Y34"/>
    <mergeCell ref="Q2:W2"/>
    <mergeCell ref="AU1:AU3"/>
    <mergeCell ref="F41:J41"/>
    <mergeCell ref="U41:Y41"/>
    <mergeCell ref="U111:Y111"/>
    <mergeCell ref="F50:J50"/>
    <mergeCell ref="U50:Y50"/>
    <mergeCell ref="U96:Y96"/>
    <mergeCell ref="U66:Y66"/>
    <mergeCell ref="U81:Y81"/>
    <mergeCell ref="F96:J96"/>
    <mergeCell ref="F81:J81"/>
    <mergeCell ref="F66:J66"/>
    <mergeCell ref="B2:H2"/>
    <mergeCell ref="F27:J27"/>
    <mergeCell ref="U27:Y27"/>
    <mergeCell ref="F34:J34"/>
    <mergeCell ref="F118:J118"/>
    <mergeCell ref="F125:J125"/>
    <mergeCell ref="U118:Y118"/>
    <mergeCell ref="U125:Y125"/>
    <mergeCell ref="F111:J111"/>
  </mergeCells>
  <dataValidations count="1">
    <dataValidation type="list" allowBlank="1" showInputMessage="1" showErrorMessage="1" sqref="AA106:AA108 AO15 AA15 AA60:AA62 AA52:AA54 AA56:AA58 AA91:AA93 AA83:AA85 AA87:AA89 AA98:AA100 AA113:AA115 AA120:AA122 AA127:AA129 AA76:AA78 AA30 AA37 AA44 AA72:AA74 AA68:AA70 N87:N89 N68:N70 AC68:AC70 AC72:AC74 N52:N54 AC44 AC37 AC30 N44 N37 N30 AC76:AC78 AC127:AC129 AC120:AC122 AC113:AC115 AC98:AC100 N98:N100 N127:N129 N120:N122 N113:N115 N76:N78 N91:N93 N83:N85 AC87:AC89 AC83:AC85 AC91:AC93 AC56:AC58 AC52:AC54 N72:N74 L9 AC60:AC62 L15 N60:N62 AO9 AA9 L60:L62 L72:L74 L83:L85 L91:L93 L76:L78 L113:L115 L120:L122 L127:L129 L98:L100 L30 L37 L44 L52:L54 L68:L70 L87:L89 L56:L58 N56:N58 AA21 L21 L106:L108">
      <formula1>TrendChoices</formula1>
    </dataValidation>
  </dataValidations>
  <hyperlinks>
    <hyperlink ref="B137" r:id="rId1"/>
  </hyperlinks>
  <pageMargins left="0.7" right="0.7" top="0.75" bottom="0.75" header="0.3" footer="0.3"/>
  <pageSetup paperSize="5" scale="71" orientation="landscape" r:id="rId2"/>
  <rowBreaks count="2" manualBreakCount="2">
    <brk id="46" max="16383" man="1"/>
    <brk id="93" max="16383" man="1"/>
  </rowBreaks>
  <colBreaks count="2" manualBreakCount="2">
    <brk id="15" max="1048575" man="1"/>
    <brk id="30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College Participation (p52-53)</vt:lpstr>
      <vt:lpstr>College Completion (p54-55)</vt:lpstr>
      <vt:lpstr>Workforce Align (p56-59)</vt:lpstr>
      <vt:lpstr>All Achiev Gaps (53-61)</vt:lpstr>
      <vt:lpstr>TrendAssessValues</vt:lpstr>
      <vt:lpstr>TrendChoices</vt:lpstr>
    </vt:vector>
  </TitlesOfParts>
  <Company>Massachusetts Executive Office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smealey</dc:creator>
  <cp:lastModifiedBy>Sarah Mealey</cp:lastModifiedBy>
  <dcterms:created xsi:type="dcterms:W3CDTF">2013-10-22T03:56:04Z</dcterms:created>
  <dcterms:modified xsi:type="dcterms:W3CDTF">2016-06-15T21:24:43Z</dcterms:modified>
</cp:coreProperties>
</file>